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терапия" sheetId="1" r:id="rId1"/>
    <sheet name="хирургия" sheetId="2" r:id="rId2"/>
    <sheet name="ортопед" sheetId="4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61" i="1" l="1"/>
  <c r="E61" i="1" s="1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9" i="2"/>
  <c r="D30" i="2"/>
  <c r="D32" i="2"/>
  <c r="D33" i="2"/>
  <c r="D34" i="2"/>
  <c r="D35" i="2"/>
  <c r="D36" i="2"/>
  <c r="D37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9" i="2"/>
  <c r="D90" i="2"/>
  <c r="D91" i="2"/>
  <c r="D92" i="2"/>
  <c r="D93" i="2"/>
  <c r="D94" i="2"/>
  <c r="D96" i="2"/>
  <c r="D97" i="2"/>
  <c r="D98" i="2"/>
  <c r="D99" i="2"/>
  <c r="D100" i="2"/>
  <c r="D101" i="2"/>
  <c r="D102" i="2"/>
  <c r="D103" i="2"/>
  <c r="D104" i="2"/>
  <c r="D105" i="2"/>
  <c r="D107" i="2"/>
  <c r="D108" i="2"/>
  <c r="D109" i="2"/>
  <c r="D110" i="2"/>
  <c r="D111" i="2"/>
  <c r="D112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G18" i="2" l="1"/>
  <c r="G28" i="2"/>
  <c r="G31" i="2"/>
  <c r="G38" i="2"/>
  <c r="G39" i="2"/>
  <c r="G71" i="2"/>
  <c r="G88" i="2"/>
  <c r="G95" i="2"/>
  <c r="G106" i="2"/>
  <c r="G113" i="2"/>
  <c r="G126" i="2"/>
  <c r="G127" i="2"/>
  <c r="G128" i="2"/>
  <c r="G129" i="2"/>
  <c r="E127" i="2"/>
  <c r="E128" i="2"/>
  <c r="E129" i="2"/>
  <c r="G18" i="1" l="1"/>
  <c r="G28" i="1"/>
  <c r="G33" i="1"/>
  <c r="G44" i="1"/>
  <c r="G45" i="1"/>
  <c r="G48" i="1"/>
  <c r="G53" i="1"/>
  <c r="G59" i="1"/>
  <c r="G80" i="1"/>
  <c r="G108" i="1"/>
  <c r="G111" i="1"/>
  <c r="G116" i="1"/>
  <c r="G117" i="1"/>
  <c r="G118" i="1"/>
  <c r="G119" i="1"/>
  <c r="D25" i="1"/>
  <c r="E25" i="1" s="1"/>
  <c r="E117" i="1"/>
  <c r="E118" i="1"/>
  <c r="E119" i="1"/>
  <c r="G25" i="1" l="1"/>
  <c r="H338" i="4"/>
  <c r="H337" i="4"/>
  <c r="H336" i="4"/>
  <c r="H335" i="4"/>
  <c r="H334" i="4"/>
  <c r="D333" i="4"/>
  <c r="H333" i="4" s="1"/>
  <c r="H332" i="4"/>
  <c r="D331" i="4"/>
  <c r="H331" i="4" s="1"/>
  <c r="D330" i="4"/>
  <c r="H330" i="4" s="1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D285" i="4"/>
  <c r="H285" i="4" s="1"/>
  <c r="H284" i="4"/>
  <c r="H283" i="4"/>
  <c r="H282" i="4"/>
  <c r="H281" i="4"/>
  <c r="D280" i="4"/>
  <c r="H280" i="4" s="1"/>
  <c r="D279" i="4"/>
  <c r="H279" i="4" s="1"/>
  <c r="D278" i="4"/>
  <c r="H278" i="4" s="1"/>
  <c r="H277" i="4"/>
  <c r="H276" i="4"/>
  <c r="H275" i="4"/>
  <c r="H274" i="4"/>
  <c r="H273" i="4"/>
  <c r="H272" i="4"/>
  <c r="D271" i="4"/>
  <c r="H271" i="4" s="1"/>
  <c r="H270" i="4"/>
  <c r="D269" i="4"/>
  <c r="H269" i="4" s="1"/>
  <c r="H268" i="4"/>
  <c r="H267" i="4"/>
  <c r="D266" i="4"/>
  <c r="H266" i="4" s="1"/>
  <c r="H265" i="4"/>
  <c r="H264" i="4"/>
  <c r="H263" i="4"/>
  <c r="H262" i="4"/>
  <c r="H261" i="4"/>
  <c r="H260" i="4"/>
  <c r="H259" i="4"/>
  <c r="H258" i="4"/>
  <c r="H257" i="4"/>
  <c r="H256" i="4"/>
  <c r="H255" i="4"/>
  <c r="H254" i="4"/>
  <c r="D253" i="4"/>
  <c r="H253" i="4" s="1"/>
  <c r="H252" i="4"/>
  <c r="D251" i="4"/>
  <c r="H251" i="4" s="1"/>
  <c r="D250" i="4"/>
  <c r="H250" i="4" s="1"/>
  <c r="D249" i="4"/>
  <c r="H249" i="4" s="1"/>
  <c r="H248" i="4"/>
  <c r="D247" i="4"/>
  <c r="H247" i="4" s="1"/>
  <c r="D246" i="4"/>
  <c r="H246" i="4" s="1"/>
  <c r="D245" i="4"/>
  <c r="H245" i="4" s="1"/>
  <c r="H244" i="4"/>
  <c r="D243" i="4"/>
  <c r="H243" i="4" s="1"/>
  <c r="D242" i="4"/>
  <c r="H242" i="4" s="1"/>
  <c r="D241" i="4"/>
  <c r="H241" i="4" s="1"/>
  <c r="D240" i="4"/>
  <c r="H240" i="4" s="1"/>
  <c r="D239" i="4"/>
  <c r="H239" i="4" s="1"/>
  <c r="D238" i="4"/>
  <c r="H238" i="4" s="1"/>
  <c r="D237" i="4"/>
  <c r="H237" i="4" s="1"/>
  <c r="D236" i="4"/>
  <c r="H236" i="4" s="1"/>
  <c r="H235" i="4"/>
  <c r="H234" i="4"/>
  <c r="H233" i="4"/>
  <c r="H232" i="4"/>
  <c r="H231" i="4"/>
  <c r="H230" i="4"/>
  <c r="H229" i="4"/>
  <c r="D228" i="4"/>
  <c r="H228" i="4" s="1"/>
  <c r="D227" i="4"/>
  <c r="H227" i="4" s="1"/>
  <c r="D226" i="4"/>
  <c r="H226" i="4" s="1"/>
  <c r="D225" i="4"/>
  <c r="H225" i="4" s="1"/>
  <c r="D224" i="4"/>
  <c r="H224" i="4" s="1"/>
  <c r="D223" i="4"/>
  <c r="H223" i="4" s="1"/>
  <c r="D222" i="4"/>
  <c r="H222" i="4" s="1"/>
  <c r="D221" i="4"/>
  <c r="H221" i="4" s="1"/>
  <c r="D220" i="4"/>
  <c r="H220" i="4" s="1"/>
  <c r="D219" i="4"/>
  <c r="H219" i="4" s="1"/>
  <c r="D218" i="4"/>
  <c r="H218" i="4" s="1"/>
  <c r="D217" i="4"/>
  <c r="H217" i="4" s="1"/>
  <c r="D216" i="4"/>
  <c r="H216" i="4" s="1"/>
  <c r="D215" i="4"/>
  <c r="H215" i="4" s="1"/>
  <c r="D214" i="4"/>
  <c r="H214" i="4" s="1"/>
  <c r="D213" i="4"/>
  <c r="H213" i="4" s="1"/>
  <c r="H212" i="4"/>
  <c r="D211" i="4"/>
  <c r="H211" i="4" s="1"/>
  <c r="H210" i="4"/>
  <c r="D209" i="4"/>
  <c r="H209" i="4" s="1"/>
  <c r="D208" i="4"/>
  <c r="H208" i="4" s="1"/>
  <c r="D207" i="4"/>
  <c r="H207" i="4" s="1"/>
  <c r="H206" i="4"/>
  <c r="D205" i="4"/>
  <c r="H205" i="4" s="1"/>
  <c r="D204" i="4"/>
  <c r="H204" i="4" s="1"/>
  <c r="D203" i="4"/>
  <c r="H203" i="4" s="1"/>
  <c r="D202" i="4"/>
  <c r="H202" i="4" s="1"/>
  <c r="H201" i="4"/>
  <c r="D200" i="4"/>
  <c r="H200" i="4" s="1"/>
  <c r="D199" i="4"/>
  <c r="H199" i="4" s="1"/>
  <c r="D198" i="4"/>
  <c r="H198" i="4" s="1"/>
  <c r="H197" i="4"/>
  <c r="H196" i="4"/>
  <c r="H195" i="4"/>
  <c r="H194" i="4"/>
  <c r="D193" i="4"/>
  <c r="H193" i="4" s="1"/>
  <c r="H192" i="4"/>
  <c r="H191" i="4"/>
  <c r="H190" i="4"/>
  <c r="H189" i="4"/>
  <c r="H188" i="4"/>
  <c r="D187" i="4"/>
  <c r="H187" i="4" s="1"/>
  <c r="H186" i="4"/>
  <c r="D185" i="4"/>
  <c r="H185" i="4" s="1"/>
  <c r="H184" i="4"/>
  <c r="D183" i="4"/>
  <c r="H183" i="4" s="1"/>
  <c r="D182" i="4"/>
  <c r="H182" i="4" s="1"/>
  <c r="H181" i="4"/>
  <c r="H180" i="4"/>
  <c r="D179" i="4"/>
  <c r="H179" i="4" s="1"/>
  <c r="D178" i="4"/>
  <c r="H178" i="4" s="1"/>
  <c r="D177" i="4"/>
  <c r="H177" i="4" s="1"/>
  <c r="D176" i="4"/>
  <c r="H176" i="4" s="1"/>
  <c r="D175" i="4"/>
  <c r="H175" i="4" s="1"/>
  <c r="D174" i="4"/>
  <c r="H174" i="4" s="1"/>
  <c r="G173" i="4"/>
  <c r="F173" i="4"/>
  <c r="D173" i="4"/>
  <c r="G172" i="4"/>
  <c r="F172" i="4"/>
  <c r="D172" i="4"/>
  <c r="G171" i="4"/>
  <c r="F171" i="4"/>
  <c r="D171" i="4"/>
  <c r="G170" i="4"/>
  <c r="F170" i="4"/>
  <c r="D170" i="4"/>
  <c r="G169" i="4"/>
  <c r="F169" i="4"/>
  <c r="D169" i="4"/>
  <c r="G168" i="4"/>
  <c r="F168" i="4"/>
  <c r="D168" i="4"/>
  <c r="G167" i="4"/>
  <c r="F167" i="4"/>
  <c r="D167" i="4"/>
  <c r="G166" i="4"/>
  <c r="F166" i="4"/>
  <c r="D166" i="4"/>
  <c r="G165" i="4"/>
  <c r="F165" i="4"/>
  <c r="D165" i="4"/>
  <c r="G164" i="4"/>
  <c r="F164" i="4"/>
  <c r="D164" i="4"/>
  <c r="D163" i="4"/>
  <c r="H163" i="4" s="1"/>
  <c r="D162" i="4"/>
  <c r="H162" i="4" s="1"/>
  <c r="D161" i="4"/>
  <c r="H161" i="4" s="1"/>
  <c r="D160" i="4"/>
  <c r="H160" i="4" s="1"/>
  <c r="G159" i="4"/>
  <c r="F159" i="4"/>
  <c r="D159" i="4"/>
  <c r="G158" i="4"/>
  <c r="F158" i="4"/>
  <c r="D158" i="4"/>
  <c r="G157" i="4"/>
  <c r="F157" i="4"/>
  <c r="D157" i="4"/>
  <c r="G156" i="4"/>
  <c r="F156" i="4"/>
  <c r="D156" i="4"/>
  <c r="G155" i="4"/>
  <c r="F155" i="4"/>
  <c r="D155" i="4"/>
  <c r="G154" i="4"/>
  <c r="F154" i="4"/>
  <c r="D154" i="4"/>
  <c r="G153" i="4"/>
  <c r="F153" i="4"/>
  <c r="D153" i="4"/>
  <c r="G152" i="4"/>
  <c r="F152" i="4"/>
  <c r="D152" i="4"/>
  <c r="G151" i="4"/>
  <c r="F151" i="4"/>
  <c r="D151" i="4"/>
  <c r="G150" i="4"/>
  <c r="F150" i="4"/>
  <c r="D150" i="4"/>
  <c r="G149" i="4"/>
  <c r="F149" i="4"/>
  <c r="D149" i="4"/>
  <c r="G148" i="4"/>
  <c r="F148" i="4"/>
  <c r="D148" i="4"/>
  <c r="H147" i="4"/>
  <c r="D146" i="4"/>
  <c r="H146" i="4" s="1"/>
  <c r="H145" i="4"/>
  <c r="D144" i="4"/>
  <c r="H144" i="4" s="1"/>
  <c r="D143" i="4"/>
  <c r="H143" i="4" s="1"/>
  <c r="D142" i="4"/>
  <c r="H142" i="4" s="1"/>
  <c r="D141" i="4"/>
  <c r="H141" i="4" s="1"/>
  <c r="D140" i="4"/>
  <c r="H140" i="4" s="1"/>
  <c r="D139" i="4"/>
  <c r="H139" i="4" s="1"/>
  <c r="D138" i="4"/>
  <c r="H138" i="4" s="1"/>
  <c r="D137" i="4"/>
  <c r="H137" i="4" s="1"/>
  <c r="D136" i="4"/>
  <c r="H136" i="4" s="1"/>
  <c r="D135" i="4"/>
  <c r="H135" i="4" s="1"/>
  <c r="D134" i="4"/>
  <c r="H134" i="4" s="1"/>
  <c r="D133" i="4"/>
  <c r="H133" i="4" s="1"/>
  <c r="D132" i="4"/>
  <c r="H132" i="4" s="1"/>
  <c r="D131" i="4"/>
  <c r="H131" i="4" s="1"/>
  <c r="D130" i="4"/>
  <c r="H130" i="4" s="1"/>
  <c r="D129" i="4"/>
  <c r="H129" i="4" s="1"/>
  <c r="D128" i="4"/>
  <c r="H128" i="4" s="1"/>
  <c r="D127" i="4"/>
  <c r="H127" i="4" s="1"/>
  <c r="D126" i="4"/>
  <c r="H126" i="4" s="1"/>
  <c r="D125" i="4"/>
  <c r="H125" i="4" s="1"/>
  <c r="D124" i="4"/>
  <c r="H124" i="4" s="1"/>
  <c r="D123" i="4"/>
  <c r="H123" i="4" s="1"/>
  <c r="D122" i="4"/>
  <c r="H122" i="4" s="1"/>
  <c r="D121" i="4"/>
  <c r="H121" i="4" s="1"/>
  <c r="D120" i="4"/>
  <c r="H120" i="4" s="1"/>
  <c r="D119" i="4"/>
  <c r="H119" i="4" s="1"/>
  <c r="D118" i="4"/>
  <c r="H118" i="4" s="1"/>
  <c r="D117" i="4"/>
  <c r="H117" i="4" s="1"/>
  <c r="H116" i="4"/>
  <c r="H115" i="4"/>
  <c r="H114" i="4"/>
  <c r="H113" i="4"/>
  <c r="D112" i="4"/>
  <c r="H112" i="4" s="1"/>
  <c r="H111" i="4"/>
  <c r="H110" i="4"/>
  <c r="H109" i="4"/>
  <c r="D108" i="4"/>
  <c r="H108" i="4" s="1"/>
  <c r="D107" i="4"/>
  <c r="H107" i="4" s="1"/>
  <c r="D105" i="4"/>
  <c r="H105" i="4" s="1"/>
  <c r="D104" i="4"/>
  <c r="H104" i="4" s="1"/>
  <c r="D103" i="4"/>
  <c r="H103" i="4" s="1"/>
  <c r="D102" i="4"/>
  <c r="H102" i="4" s="1"/>
  <c r="D101" i="4"/>
  <c r="H101" i="4" s="1"/>
  <c r="D100" i="4"/>
  <c r="H100" i="4" s="1"/>
  <c r="D99" i="4"/>
  <c r="H99" i="4" s="1"/>
  <c r="H98" i="4"/>
  <c r="D97" i="4"/>
  <c r="H97" i="4" s="1"/>
  <c r="H96" i="4"/>
  <c r="H95" i="4"/>
  <c r="H94" i="4"/>
  <c r="H93" i="4"/>
  <c r="D92" i="4"/>
  <c r="H92" i="4" s="1"/>
  <c r="D91" i="4"/>
  <c r="H91" i="4" s="1"/>
  <c r="D90" i="4"/>
  <c r="H90" i="4" s="1"/>
  <c r="D89" i="4"/>
  <c r="H89" i="4" s="1"/>
  <c r="D87" i="4"/>
  <c r="H87" i="4" s="1"/>
  <c r="D86" i="4"/>
  <c r="H86" i="4" s="1"/>
  <c r="H85" i="4"/>
  <c r="D84" i="4"/>
  <c r="H84" i="4" s="1"/>
  <c r="H83" i="4"/>
  <c r="H82" i="4"/>
  <c r="H81" i="4"/>
  <c r="H80" i="4"/>
  <c r="D79" i="4"/>
  <c r="H79" i="4" s="1"/>
  <c r="D78" i="4"/>
  <c r="H78" i="4" s="1"/>
  <c r="D77" i="4"/>
  <c r="H77" i="4" s="1"/>
  <c r="D76" i="4"/>
  <c r="H76" i="4" s="1"/>
  <c r="D75" i="4"/>
  <c r="H75" i="4" s="1"/>
  <c r="D74" i="4"/>
  <c r="H74" i="4" s="1"/>
  <c r="D73" i="4"/>
  <c r="H73" i="4" s="1"/>
  <c r="D72" i="4"/>
  <c r="H72" i="4" s="1"/>
  <c r="D71" i="4"/>
  <c r="H71" i="4" s="1"/>
  <c r="D70" i="4"/>
  <c r="H70" i="4" s="1"/>
  <c r="H69" i="4"/>
  <c r="H68" i="4"/>
  <c r="D67" i="4"/>
  <c r="H67" i="4" s="1"/>
  <c r="D66" i="4"/>
  <c r="H66" i="4" s="1"/>
  <c r="D65" i="4"/>
  <c r="H65" i="4" s="1"/>
  <c r="D64" i="4"/>
  <c r="H64" i="4" s="1"/>
  <c r="D63" i="4"/>
  <c r="H63" i="4" s="1"/>
  <c r="D62" i="4"/>
  <c r="H62" i="4" s="1"/>
  <c r="D61" i="4"/>
  <c r="H61" i="4" s="1"/>
  <c r="D60" i="4"/>
  <c r="H60" i="4" s="1"/>
  <c r="D59" i="4"/>
  <c r="H59" i="4" s="1"/>
  <c r="D58" i="4"/>
  <c r="H58" i="4" s="1"/>
  <c r="D57" i="4"/>
  <c r="H57" i="4" s="1"/>
  <c r="D56" i="4"/>
  <c r="H56" i="4" s="1"/>
  <c r="H55" i="4"/>
  <c r="D54" i="4"/>
  <c r="H54" i="4" s="1"/>
  <c r="D53" i="4"/>
  <c r="H53" i="4" s="1"/>
  <c r="H52" i="4"/>
  <c r="H51" i="4"/>
  <c r="H50" i="4"/>
  <c r="D49" i="4"/>
  <c r="H49" i="4" s="1"/>
  <c r="D48" i="4"/>
  <c r="H48" i="4" s="1"/>
  <c r="D47" i="4"/>
  <c r="H47" i="4" s="1"/>
  <c r="D46" i="4"/>
  <c r="H46" i="4" s="1"/>
  <c r="D45" i="4"/>
  <c r="H45" i="4" s="1"/>
  <c r="D44" i="4"/>
  <c r="H44" i="4" s="1"/>
  <c r="D43" i="4"/>
  <c r="H43" i="4" s="1"/>
  <c r="D42" i="4"/>
  <c r="H42" i="4" s="1"/>
  <c r="D41" i="4"/>
  <c r="H41" i="4" s="1"/>
  <c r="D40" i="4"/>
  <c r="H40" i="4" s="1"/>
  <c r="D39" i="4"/>
  <c r="H39" i="4" s="1"/>
  <c r="D38" i="4"/>
  <c r="H38" i="4" s="1"/>
  <c r="D37" i="4"/>
  <c r="H37" i="4" s="1"/>
  <c r="D36" i="4"/>
  <c r="H36" i="4" s="1"/>
  <c r="D35" i="4"/>
  <c r="H35" i="4" s="1"/>
  <c r="D34" i="4"/>
  <c r="H34" i="4" s="1"/>
  <c r="D33" i="4"/>
  <c r="H33" i="4" s="1"/>
  <c r="D32" i="4"/>
  <c r="H32" i="4" s="1"/>
  <c r="H31" i="4"/>
  <c r="D30" i="4"/>
  <c r="H30" i="4" s="1"/>
  <c r="D29" i="4"/>
  <c r="H29" i="4" s="1"/>
  <c r="D28" i="4"/>
  <c r="H28" i="4" s="1"/>
  <c r="D27" i="4"/>
  <c r="H27" i="4" s="1"/>
  <c r="H26" i="4"/>
  <c r="D25" i="4"/>
  <c r="H25" i="4" s="1"/>
  <c r="D24" i="4"/>
  <c r="H24" i="4" s="1"/>
  <c r="D23" i="4"/>
  <c r="H23" i="4" s="1"/>
  <c r="D22" i="4"/>
  <c r="H22" i="4" s="1"/>
  <c r="D21" i="4"/>
  <c r="H21" i="4" s="1"/>
  <c r="D20" i="4"/>
  <c r="H20" i="4" s="1"/>
  <c r="H19" i="4"/>
  <c r="D18" i="4"/>
  <c r="H18" i="4" s="1"/>
  <c r="D17" i="4"/>
  <c r="H17" i="4" s="1"/>
  <c r="D16" i="4"/>
  <c r="H16" i="4" s="1"/>
  <c r="H15" i="4"/>
  <c r="D14" i="4"/>
  <c r="H14" i="4" s="1"/>
  <c r="D13" i="4"/>
  <c r="H13" i="4" s="1"/>
  <c r="H148" i="4" l="1"/>
  <c r="H150" i="4"/>
  <c r="H152" i="4"/>
  <c r="H154" i="4"/>
  <c r="H156" i="4"/>
  <c r="H158" i="4"/>
  <c r="H164" i="4"/>
  <c r="H166" i="4"/>
  <c r="H168" i="4"/>
  <c r="H170" i="4"/>
  <c r="H172" i="4"/>
  <c r="E18" i="4"/>
  <c r="H149" i="4"/>
  <c r="H151" i="4"/>
  <c r="H153" i="4"/>
  <c r="H155" i="4"/>
  <c r="H157" i="4"/>
  <c r="H159" i="4"/>
  <c r="H165" i="4"/>
  <c r="H167" i="4"/>
  <c r="H169" i="4"/>
  <c r="H171" i="4"/>
  <c r="H173" i="4"/>
  <c r="E79" i="2" l="1"/>
  <c r="G79" i="2"/>
  <c r="E83" i="2"/>
  <c r="G83" i="2"/>
  <c r="E86" i="2"/>
  <c r="G86" i="2"/>
  <c r="E82" i="2"/>
  <c r="G82" i="2"/>
  <c r="E85" i="2"/>
  <c r="G85" i="2"/>
  <c r="E87" i="2"/>
  <c r="G87" i="2"/>
  <c r="E78" i="2"/>
  <c r="G78" i="2"/>
  <c r="E84" i="2"/>
  <c r="G84" i="2"/>
  <c r="E81" i="2" l="1"/>
  <c r="G81" i="2"/>
  <c r="E80" i="2"/>
  <c r="G80" i="2"/>
  <c r="D19" i="1"/>
  <c r="D105" i="1"/>
  <c r="D110" i="1"/>
  <c r="D66" i="1"/>
  <c r="D79" i="1"/>
  <c r="D85" i="1"/>
  <c r="D89" i="1"/>
  <c r="D104" i="1"/>
  <c r="D15" i="1"/>
  <c r="D27" i="1"/>
  <c r="D31" i="1"/>
  <c r="D58" i="1"/>
  <c r="D23" i="1"/>
  <c r="D36" i="1"/>
  <c r="D38" i="1"/>
  <c r="D50" i="1"/>
  <c r="D60" i="1"/>
  <c r="D98" i="1"/>
  <c r="D76" i="1"/>
  <c r="D84" i="1"/>
  <c r="D91" i="1"/>
  <c r="D95" i="1"/>
  <c r="D112" i="1"/>
  <c r="E114" i="2" l="1"/>
  <c r="G114" i="2"/>
  <c r="E89" i="2"/>
  <c r="G89" i="2"/>
  <c r="E72" i="2"/>
  <c r="G72" i="2"/>
  <c r="E68" i="2"/>
  <c r="G68" i="2"/>
  <c r="E49" i="2"/>
  <c r="G49" i="2"/>
  <c r="E26" i="2"/>
  <c r="G26" i="2"/>
  <c r="E67" i="2"/>
  <c r="G67" i="2"/>
  <c r="E15" i="2"/>
  <c r="G15" i="2"/>
  <c r="E45" i="2"/>
  <c r="G45" i="2"/>
  <c r="E33" i="2"/>
  <c r="G33" i="2"/>
  <c r="E122" i="2"/>
  <c r="G122" i="2"/>
  <c r="E93" i="2"/>
  <c r="G93" i="2"/>
  <c r="E74" i="2"/>
  <c r="G74" i="2"/>
  <c r="E64" i="2"/>
  <c r="G64" i="2"/>
  <c r="E61" i="2"/>
  <c r="G61" i="2"/>
  <c r="E53" i="2"/>
  <c r="G53" i="2"/>
  <c r="E35" i="2"/>
  <c r="G35" i="2"/>
  <c r="E23" i="2"/>
  <c r="G23" i="2"/>
  <c r="E52" i="2"/>
  <c r="G52" i="2"/>
  <c r="E20" i="2"/>
  <c r="G20" i="2"/>
  <c r="E70" i="2"/>
  <c r="G70" i="2"/>
  <c r="E42" i="2"/>
  <c r="G42" i="2"/>
  <c r="E91" i="2"/>
  <c r="G91" i="2"/>
  <c r="E55" i="2"/>
  <c r="G55" i="2"/>
  <c r="E124" i="2"/>
  <c r="G124" i="2"/>
  <c r="E56" i="2"/>
  <c r="G56" i="2"/>
  <c r="E43" i="2"/>
  <c r="G43" i="2"/>
  <c r="E40" i="2"/>
  <c r="G40" i="2"/>
  <c r="E92" i="2"/>
  <c r="G92" i="2"/>
  <c r="E17" i="2"/>
  <c r="G17" i="2"/>
  <c r="E12" i="2"/>
  <c r="G12" i="2"/>
  <c r="E95" i="1"/>
  <c r="G95" i="1"/>
  <c r="E84" i="1"/>
  <c r="G84" i="1"/>
  <c r="E60" i="1"/>
  <c r="G60" i="1"/>
  <c r="E38" i="1"/>
  <c r="G38" i="1"/>
  <c r="E23" i="1"/>
  <c r="G23" i="1"/>
  <c r="E31" i="1"/>
  <c r="G31" i="1"/>
  <c r="E15" i="1"/>
  <c r="G15" i="1"/>
  <c r="E89" i="1"/>
  <c r="G89" i="1"/>
  <c r="E79" i="1"/>
  <c r="G79" i="1"/>
  <c r="E105" i="1"/>
  <c r="G105" i="1"/>
  <c r="E112" i="1"/>
  <c r="G112" i="1"/>
  <c r="E91" i="1"/>
  <c r="G91" i="1"/>
  <c r="E76" i="1"/>
  <c r="G76" i="1"/>
  <c r="E98" i="1"/>
  <c r="G98" i="1"/>
  <c r="E50" i="1"/>
  <c r="G50" i="1"/>
  <c r="E36" i="1"/>
  <c r="G36" i="1"/>
  <c r="E58" i="1"/>
  <c r="G58" i="1"/>
  <c r="E27" i="1"/>
  <c r="G27" i="1"/>
  <c r="E104" i="1"/>
  <c r="G104" i="1"/>
  <c r="E85" i="1"/>
  <c r="G85" i="1"/>
  <c r="E66" i="1"/>
  <c r="G66" i="1"/>
  <c r="E110" i="1"/>
  <c r="G110" i="1"/>
  <c r="E19" i="1"/>
  <c r="G19" i="1"/>
  <c r="D75" i="1"/>
  <c r="D114" i="1"/>
  <c r="D41" i="1"/>
  <c r="D21" i="1"/>
  <c r="D103" i="1"/>
  <c r="D94" i="1"/>
  <c r="D86" i="1"/>
  <c r="D77" i="1"/>
  <c r="D69" i="1"/>
  <c r="D64" i="1"/>
  <c r="D57" i="1"/>
  <c r="D46" i="1"/>
  <c r="D24" i="1"/>
  <c r="D13" i="1"/>
  <c r="D96" i="1"/>
  <c r="D42" i="1"/>
  <c r="D70" i="1"/>
  <c r="D101" i="1"/>
  <c r="D49" i="1"/>
  <c r="D63" i="1"/>
  <c r="D71" i="1"/>
  <c r="D32" i="1"/>
  <c r="D26" i="1"/>
  <c r="D109" i="1"/>
  <c r="D106" i="1"/>
  <c r="D100" i="1"/>
  <c r="D102" i="1"/>
  <c r="D97" i="1"/>
  <c r="D93" i="1"/>
  <c r="D87" i="1"/>
  <c r="D82" i="1"/>
  <c r="D74" i="1"/>
  <c r="D73" i="1"/>
  <c r="D29" i="1"/>
  <c r="D113" i="1"/>
  <c r="D92" i="1"/>
  <c r="D88" i="1"/>
  <c r="D81" i="1"/>
  <c r="D78" i="1"/>
  <c r="D14" i="1"/>
  <c r="D54" i="1"/>
  <c r="D43" i="1"/>
  <c r="D39" i="1"/>
  <c r="D35" i="1"/>
  <c r="D12" i="1"/>
  <c r="D115" i="1"/>
  <c r="D99" i="1"/>
  <c r="D90" i="1"/>
  <c r="D83" i="1"/>
  <c r="D72" i="1"/>
  <c r="D67" i="1"/>
  <c r="D62" i="1"/>
  <c r="D52" i="1"/>
  <c r="D40" i="1"/>
  <c r="D30" i="1"/>
  <c r="D65" i="1"/>
  <c r="D56" i="1"/>
  <c r="D47" i="1"/>
  <c r="D37" i="1"/>
  <c r="D55" i="1"/>
  <c r="D22" i="1"/>
  <c r="D107" i="1"/>
  <c r="D34" i="1"/>
  <c r="D68" i="1"/>
  <c r="D16" i="1"/>
  <c r="D17" i="1"/>
  <c r="D51" i="1"/>
  <c r="E27" i="2" l="1"/>
  <c r="G27" i="2"/>
  <c r="E32" i="2"/>
  <c r="G32" i="2"/>
  <c r="E54" i="2"/>
  <c r="G54" i="2"/>
  <c r="E69" i="2"/>
  <c r="G69" i="2"/>
  <c r="E90" i="2"/>
  <c r="G90" i="2"/>
  <c r="E100" i="2"/>
  <c r="G100" i="2"/>
  <c r="E112" i="2"/>
  <c r="G112" i="2"/>
  <c r="E121" i="2"/>
  <c r="G121" i="2"/>
  <c r="E16" i="2"/>
  <c r="G16" i="2"/>
  <c r="E21" i="2"/>
  <c r="G21" i="2"/>
  <c r="E37" i="2"/>
  <c r="G37" i="2"/>
  <c r="E47" i="2"/>
  <c r="G47" i="2"/>
  <c r="E58" i="2"/>
  <c r="G58" i="2"/>
  <c r="E66" i="2"/>
  <c r="G66" i="2"/>
  <c r="E105" i="2"/>
  <c r="G105" i="2"/>
  <c r="E101" i="2"/>
  <c r="G101" i="2"/>
  <c r="E107" i="2"/>
  <c r="G107" i="2"/>
  <c r="E116" i="2"/>
  <c r="G116" i="2"/>
  <c r="E94" i="2"/>
  <c r="G94" i="2"/>
  <c r="E34" i="2"/>
  <c r="G34" i="2"/>
  <c r="E60" i="2"/>
  <c r="G60" i="2"/>
  <c r="E73" i="2"/>
  <c r="G73" i="2"/>
  <c r="E97" i="2"/>
  <c r="G97" i="2"/>
  <c r="E98" i="2"/>
  <c r="G98" i="2"/>
  <c r="E14" i="2"/>
  <c r="G14" i="2"/>
  <c r="E120" i="2"/>
  <c r="G120" i="2"/>
  <c r="E62" i="2"/>
  <c r="G62" i="2"/>
  <c r="E41" i="2"/>
  <c r="G41" i="2"/>
  <c r="E123" i="2"/>
  <c r="G123" i="2"/>
  <c r="E24" i="2"/>
  <c r="G24" i="2"/>
  <c r="E119" i="2"/>
  <c r="G119" i="2"/>
  <c r="E22" i="2"/>
  <c r="G22" i="2"/>
  <c r="E25" i="2"/>
  <c r="G25" i="2"/>
  <c r="E48" i="2"/>
  <c r="G48" i="2"/>
  <c r="E65" i="2"/>
  <c r="G65" i="2"/>
  <c r="E75" i="2"/>
  <c r="G75" i="2"/>
  <c r="E104" i="2"/>
  <c r="G104" i="2"/>
  <c r="E108" i="2"/>
  <c r="G108" i="2"/>
  <c r="E117" i="2"/>
  <c r="G117" i="2"/>
  <c r="E125" i="2"/>
  <c r="G125" i="2"/>
  <c r="E19" i="2"/>
  <c r="G19" i="2"/>
  <c r="E29" i="2"/>
  <c r="G29" i="2"/>
  <c r="E44" i="2"/>
  <c r="G44" i="2"/>
  <c r="E51" i="2"/>
  <c r="G51" i="2"/>
  <c r="E59" i="2"/>
  <c r="G59" i="2"/>
  <c r="E96" i="2"/>
  <c r="G96" i="2"/>
  <c r="E103" i="2"/>
  <c r="G103" i="2"/>
  <c r="E99" i="2"/>
  <c r="G99" i="2"/>
  <c r="E109" i="2"/>
  <c r="G109" i="2"/>
  <c r="E118" i="2"/>
  <c r="G118" i="2"/>
  <c r="E13" i="2"/>
  <c r="G13" i="2"/>
  <c r="E50" i="2"/>
  <c r="G50" i="2"/>
  <c r="E63" i="2"/>
  <c r="G63" i="2"/>
  <c r="E77" i="2"/>
  <c r="G77" i="2"/>
  <c r="E102" i="2"/>
  <c r="G102" i="2"/>
  <c r="E115" i="2"/>
  <c r="G115" i="2"/>
  <c r="E111" i="2"/>
  <c r="G111" i="2"/>
  <c r="E46" i="2"/>
  <c r="G46" i="2"/>
  <c r="E36" i="2"/>
  <c r="G36" i="2"/>
  <c r="E110" i="2"/>
  <c r="G110" i="2"/>
  <c r="E30" i="2"/>
  <c r="G30" i="2"/>
  <c r="E16" i="1"/>
  <c r="G16" i="1"/>
  <c r="E34" i="1"/>
  <c r="G34" i="1"/>
  <c r="E55" i="1"/>
  <c r="G55" i="1"/>
  <c r="E47" i="1"/>
  <c r="G47" i="1"/>
  <c r="E65" i="1"/>
  <c r="G65" i="1"/>
  <c r="E40" i="1"/>
  <c r="G40" i="1"/>
  <c r="E62" i="1"/>
  <c r="G62" i="1"/>
  <c r="E72" i="1"/>
  <c r="G72" i="1"/>
  <c r="E90" i="1"/>
  <c r="G90" i="1"/>
  <c r="E115" i="1"/>
  <c r="G115" i="1"/>
  <c r="E35" i="1"/>
  <c r="G35" i="1"/>
  <c r="E43" i="1"/>
  <c r="G43" i="1"/>
  <c r="G61" i="1"/>
  <c r="E78" i="1"/>
  <c r="G78" i="1"/>
  <c r="E88" i="1"/>
  <c r="G88" i="1"/>
  <c r="E113" i="1"/>
  <c r="G113" i="1"/>
  <c r="E73" i="1"/>
  <c r="G73" i="1"/>
  <c r="E82" i="1"/>
  <c r="G82" i="1"/>
  <c r="E93" i="1"/>
  <c r="G93" i="1"/>
  <c r="E102" i="1"/>
  <c r="G102" i="1"/>
  <c r="E106" i="1"/>
  <c r="G106" i="1"/>
  <c r="E26" i="1"/>
  <c r="G26" i="1"/>
  <c r="E71" i="1"/>
  <c r="G71" i="1"/>
  <c r="E63" i="1"/>
  <c r="G63" i="1"/>
  <c r="E101" i="1"/>
  <c r="G101" i="1"/>
  <c r="E42" i="1"/>
  <c r="G42" i="1"/>
  <c r="E13" i="1"/>
  <c r="G13" i="1"/>
  <c r="E46" i="1"/>
  <c r="G46" i="1"/>
  <c r="E64" i="1"/>
  <c r="G64" i="1"/>
  <c r="E77" i="1"/>
  <c r="G77" i="1"/>
  <c r="E94" i="1"/>
  <c r="G94" i="1"/>
  <c r="E41" i="1"/>
  <c r="G41" i="1"/>
  <c r="E75" i="1"/>
  <c r="G75" i="1"/>
  <c r="E51" i="1"/>
  <c r="G51" i="1"/>
  <c r="E17" i="1"/>
  <c r="G17" i="1"/>
  <c r="E68" i="1"/>
  <c r="G68" i="1"/>
  <c r="E107" i="1"/>
  <c r="G107" i="1"/>
  <c r="E22" i="1"/>
  <c r="G22" i="1"/>
  <c r="E37" i="1"/>
  <c r="G37" i="1"/>
  <c r="E56" i="1"/>
  <c r="G56" i="1"/>
  <c r="E30" i="1"/>
  <c r="G30" i="1"/>
  <c r="E52" i="1"/>
  <c r="G52" i="1"/>
  <c r="E67" i="1"/>
  <c r="G67" i="1"/>
  <c r="E83" i="1"/>
  <c r="G83" i="1"/>
  <c r="E99" i="1"/>
  <c r="G99" i="1"/>
  <c r="E12" i="1"/>
  <c r="G12" i="1"/>
  <c r="E39" i="1"/>
  <c r="G39" i="1"/>
  <c r="E54" i="1"/>
  <c r="G54" i="1"/>
  <c r="E14" i="1"/>
  <c r="G14" i="1"/>
  <c r="E81" i="1"/>
  <c r="G81" i="1"/>
  <c r="E92" i="1"/>
  <c r="G92" i="1"/>
  <c r="E29" i="1"/>
  <c r="G29" i="1"/>
  <c r="E74" i="1"/>
  <c r="G74" i="1"/>
  <c r="E87" i="1"/>
  <c r="G87" i="1"/>
  <c r="E97" i="1"/>
  <c r="G97" i="1"/>
  <c r="E100" i="1"/>
  <c r="G100" i="1"/>
  <c r="E109" i="1"/>
  <c r="G109" i="1"/>
  <c r="E32" i="1"/>
  <c r="G32" i="1"/>
  <c r="E49" i="1"/>
  <c r="G49" i="1"/>
  <c r="E70" i="1"/>
  <c r="G70" i="1"/>
  <c r="E96" i="1"/>
  <c r="G96" i="1"/>
  <c r="E24" i="1"/>
  <c r="G24" i="1"/>
  <c r="E57" i="1"/>
  <c r="G57" i="1"/>
  <c r="E69" i="1"/>
  <c r="G69" i="1"/>
  <c r="E86" i="1"/>
  <c r="G86" i="1"/>
  <c r="E103" i="1"/>
  <c r="G103" i="1"/>
  <c r="E21" i="1"/>
  <c r="G21" i="1"/>
  <c r="E114" i="1"/>
  <c r="G114" i="1"/>
  <c r="D20" i="1"/>
  <c r="E57" i="2" l="1"/>
  <c r="G57" i="2"/>
  <c r="E76" i="2"/>
  <c r="G76" i="2"/>
  <c r="E20" i="1"/>
  <c r="G20" i="1"/>
</calcChain>
</file>

<file path=xl/sharedStrings.xml><?xml version="1.0" encoding="utf-8"?>
<sst xmlns="http://schemas.openxmlformats.org/spreadsheetml/2006/main" count="1668" uniqueCount="1016">
  <si>
    <t>УТВЕРЖДАЮ</t>
  </si>
  <si>
    <t>Главный врач</t>
  </si>
  <si>
    <t>УЗ "Осиповичская ЦРБ"</t>
  </si>
  <si>
    <t>ПРЕЙСКУРАНТ</t>
  </si>
  <si>
    <t>№  п/п</t>
  </si>
  <si>
    <t>Наименование услуги</t>
  </si>
  <si>
    <t>Единица измерения</t>
  </si>
  <si>
    <t>на стоматологические услуги</t>
  </si>
  <si>
    <t>СТОМАТОЛОГИЯ ТЕРАПЕВТИЧЕСКАЯ</t>
  </si>
  <si>
    <t>1.</t>
  </si>
  <si>
    <t>Общие стоматологические мероприятия (терапевтические, амбулаторно-хирургические, ортопедические, ортодонтические)</t>
  </si>
  <si>
    <t>1.1.</t>
  </si>
  <si>
    <t>Стоматологическое обследования и процедуры</t>
  </si>
  <si>
    <t>1.1.1.</t>
  </si>
  <si>
    <t>Стоматологическое обследование при первичном обращении</t>
  </si>
  <si>
    <t>1.1.2.</t>
  </si>
  <si>
    <t>Динамическое наблюдение в процессе лечения</t>
  </si>
  <si>
    <t>1.1.3.</t>
  </si>
  <si>
    <t>Cтоматологическое обследование с выдачей консультативного заключения врача-стоматолога</t>
  </si>
  <si>
    <t>1.1.4.</t>
  </si>
  <si>
    <t>Анализ дентальных снимков</t>
  </si>
  <si>
    <t>1.1.5.</t>
  </si>
  <si>
    <t>Анализ визиограмм, панорамных рентгенограмм, ортопантомограмм, телерентгенограмм</t>
  </si>
  <si>
    <t>1.1.6.</t>
  </si>
  <si>
    <t>Анализ результатов дополнительных методов исследования</t>
  </si>
  <si>
    <t>1.2.</t>
  </si>
  <si>
    <t>Профессиональная гигиена</t>
  </si>
  <si>
    <t>1.2.1.</t>
  </si>
  <si>
    <t>Мотивация по факторам риска стоматологических заболеваний. Обучение пациента чистке зубов.</t>
  </si>
  <si>
    <t>1.2.2.</t>
  </si>
  <si>
    <t xml:space="preserve">Покрытие одного зуба фторсодержащим или герметизирующим препаратом </t>
  </si>
  <si>
    <t>1.2.3.</t>
  </si>
  <si>
    <t xml:space="preserve">Покрытие последующего зуба фторсодержащим или герметизирующим препаратом </t>
  </si>
  <si>
    <t>1.2.4.</t>
  </si>
  <si>
    <t>Контроль гигиены с применением специальных индексов в области ключевых зубов</t>
  </si>
  <si>
    <t>1.2.6.</t>
  </si>
  <si>
    <t xml:space="preserve">Удаление зубного налета с одного зуба, очистка зуба </t>
  </si>
  <si>
    <t>1.2.7.</t>
  </si>
  <si>
    <t>Инструментальное удаление зубных отложений с одного зуба (ручным инструментом)</t>
  </si>
  <si>
    <t>1.2.8.</t>
  </si>
  <si>
    <t>Инструментальное удаление зубных отложений с одного зуба с дополнительным использованием химических препаратов</t>
  </si>
  <si>
    <t>1.2.9.</t>
  </si>
  <si>
    <t>Удаление зубных отложений ультразвуковым скейлером с одного зуба</t>
  </si>
  <si>
    <t>1.2.13.</t>
  </si>
  <si>
    <t>Полирование одного зуба после снятия зубных отложений</t>
  </si>
  <si>
    <t>1.3.</t>
  </si>
  <si>
    <t>Анестезиалогическая помощь</t>
  </si>
  <si>
    <t>1.3.1.</t>
  </si>
  <si>
    <t>Аппликационная анестезия</t>
  </si>
  <si>
    <t>1.3.2.</t>
  </si>
  <si>
    <t>Инфильтрационная анестезия</t>
  </si>
  <si>
    <t>1.3.3.</t>
  </si>
  <si>
    <t>Проводниковая анестезия</t>
  </si>
  <si>
    <t>1.3.4.</t>
  </si>
  <si>
    <t>Интралигаментарная анестезия</t>
  </si>
  <si>
    <t>1.4.</t>
  </si>
  <si>
    <t>Прочие общие стоматологические мероприятия</t>
  </si>
  <si>
    <t>1.4.1.</t>
  </si>
  <si>
    <t>Наложение временной пломбы</t>
  </si>
  <si>
    <t>1.4.2.</t>
  </si>
  <si>
    <t>Удаление одной прочнофиксированной пломбы</t>
  </si>
  <si>
    <t>1.4.3.</t>
  </si>
  <si>
    <t xml:space="preserve">Удаление одной дефектной пломбы </t>
  </si>
  <si>
    <t>1.4.7.</t>
  </si>
  <si>
    <t>Инстилляция (орошение) полости рта антисептиком</t>
  </si>
  <si>
    <t>1.4.8.</t>
  </si>
  <si>
    <t>Ретракция десны одного зуба</t>
  </si>
  <si>
    <t>1.4.9.</t>
  </si>
  <si>
    <t xml:space="preserve">Применение кровоостанавливающего средства </t>
  </si>
  <si>
    <t>1.4.13.</t>
  </si>
  <si>
    <t>Коагуляция гипертрофированного десневого сосочка</t>
  </si>
  <si>
    <t>1.4.14.</t>
  </si>
  <si>
    <t>Местная лекарственная обработка очагов поражения слизистой оболочки полости рта</t>
  </si>
  <si>
    <t>1.4.24.</t>
  </si>
  <si>
    <t>Избирательное пришлифовывание бугров одного зуба</t>
  </si>
  <si>
    <t>1.4.25.</t>
  </si>
  <si>
    <t>Избирательное пришлифовывание бугров двух контактных зубов (супраокклюзия)</t>
  </si>
  <si>
    <t>Стоматология терапевтическая (терапевтическое стоматологическое лечение)</t>
  </si>
  <si>
    <t>2.1.</t>
  </si>
  <si>
    <t>Герметизация фиссур одного зуба</t>
  </si>
  <si>
    <t>2.1.1.</t>
  </si>
  <si>
    <t>Герметизация фиссур одного зуба (неинвазивный метод)</t>
  </si>
  <si>
    <t>2.1.2.</t>
  </si>
  <si>
    <t xml:space="preserve">Герметизация фиссур одного зуба (инвазивный метод) </t>
  </si>
  <si>
    <t>2.2.</t>
  </si>
  <si>
    <t>2.2.1.</t>
  </si>
  <si>
    <t>Минимальное инвазивное препарирование кариозной полости</t>
  </si>
  <si>
    <t>2.2.2.</t>
  </si>
  <si>
    <t>Препарирование кариозной полости при разрушении до 1/3 коронки зуба</t>
  </si>
  <si>
    <t>2.2.3.</t>
  </si>
  <si>
    <t>Препарирование кариозной полости при разрушении до 1/2 коронки зуба</t>
  </si>
  <si>
    <t>2.2.4.</t>
  </si>
  <si>
    <t>Препарирование кариозной полости при разрушении более 1/2 коронки зуба</t>
  </si>
  <si>
    <t>2.3.</t>
  </si>
  <si>
    <t>Изготовление изолирующей  прокладки</t>
  </si>
  <si>
    <t>2.3.1.</t>
  </si>
  <si>
    <t>Изготовление изолирующей цементосодержащей прокладки</t>
  </si>
  <si>
    <t>2.3.2.</t>
  </si>
  <si>
    <t>Изготовление изолирующей прокладки из стеклоиономерного цемента</t>
  </si>
  <si>
    <t>2.3.3.</t>
  </si>
  <si>
    <t>Изготовление изолирующей фотоотверждаемой (композит, компомер, флоу) прокладки</t>
  </si>
  <si>
    <t>2.3.4.</t>
  </si>
  <si>
    <t>Изготовление изолирующей прокладки адгезивной системой</t>
  </si>
  <si>
    <t>2.3.5.</t>
  </si>
  <si>
    <t>Изготовление кальцийсодержащей лечебной прокладки</t>
  </si>
  <si>
    <t>2.4.</t>
  </si>
  <si>
    <t>Эндодонтическое лечение одного зуба при пульпите и апикальном периодонтите: </t>
  </si>
  <si>
    <t>2.4.1.</t>
  </si>
  <si>
    <t xml:space="preserve">Препарирование кариозной полости и полости однокорневого зуба </t>
  </si>
  <si>
    <t>2.4.2.</t>
  </si>
  <si>
    <t xml:space="preserve">Препарирование кариозной полости и полости многокорневого зуба </t>
  </si>
  <si>
    <t>2.4.3.</t>
  </si>
  <si>
    <t>Наложение девитализирующей пасты</t>
  </si>
  <si>
    <t>2.4.4.</t>
  </si>
  <si>
    <t xml:space="preserve">Инструментальная обработка одного хорошо проходимого канала </t>
  </si>
  <si>
    <t>2.4.5.</t>
  </si>
  <si>
    <t xml:space="preserve">Инструментальная обработка одного плохо проходимого канала </t>
  </si>
  <si>
    <t>2.4.8.</t>
  </si>
  <si>
    <t>Ампутация пульпы</t>
  </si>
  <si>
    <t>2.4.9.</t>
  </si>
  <si>
    <t xml:space="preserve">Наложение пасты над устьями каналов </t>
  </si>
  <si>
    <t>2.4.10.</t>
  </si>
  <si>
    <t>Экстирпация пульпы из одного канала</t>
  </si>
  <si>
    <t>2.4.11.</t>
  </si>
  <si>
    <t xml:space="preserve">Распломбирование и инструментальная обработка одного канала зуба, ранее запломбированного пастой </t>
  </si>
  <si>
    <t>2.4.12.</t>
  </si>
  <si>
    <t>Распломбирование и инструментальная обработка одного канала зуба, ранее запломбированного цементом, резорцинформалиновой пастой</t>
  </si>
  <si>
    <t>2.4.13.</t>
  </si>
  <si>
    <t>Распломбирование и инструментальная обработка одного канала зуба, ранее запломбированного пастой эндодонтическим наконечником</t>
  </si>
  <si>
    <t>2.4.14.</t>
  </si>
  <si>
    <t>Распломбирование и инструментальная обработка одного канала зуба, ранее запломбированного цементом, резорцинформалином эндодонтическим наконечником</t>
  </si>
  <si>
    <t>2.4.15.</t>
  </si>
  <si>
    <t xml:space="preserve">Антисептическая обработка одного канала </t>
  </si>
  <si>
    <t>2.4.16.</t>
  </si>
  <si>
    <t xml:space="preserve">Медикаментозная обработка одного канала с помощью специальных средств для прохождения и расширения корневого канала </t>
  </si>
  <si>
    <t>2.4.17.</t>
  </si>
  <si>
    <t xml:space="preserve">Лечебная внутриканальная повязка одного канала </t>
  </si>
  <si>
    <t>2.4.18.</t>
  </si>
  <si>
    <t>Извлечение инородного тела из одного канала</t>
  </si>
  <si>
    <t>2.4.19.</t>
  </si>
  <si>
    <t>Извлечение штифта, культевой вкладки из одного канала</t>
  </si>
  <si>
    <t>2.4.20.</t>
  </si>
  <si>
    <t>Пломбирование одного канала пастой (силлером)</t>
  </si>
  <si>
    <t>2.4.21.</t>
  </si>
  <si>
    <t>Пломбирование одного канала гуттаперчевыми штифтами на силлере методом конденсации</t>
  </si>
  <si>
    <t>2.4.23.</t>
  </si>
  <si>
    <t>Измерение длины канала при помощи аппарата «Апекслокатор»</t>
  </si>
  <si>
    <t>2.5.</t>
  </si>
  <si>
    <t>Реставрация коронковой части одного зуба композиционным материалом химического отверждения при лечении кариозной полости I, II, III, IV, V классов по Блэку с локализацией полостей независимо от поверхности: </t>
  </si>
  <si>
    <t>2.5.1.</t>
  </si>
  <si>
    <t xml:space="preserve">Реставрация коронковой части одного зуба композиционным материалом химического отверждения при лечении кариозной полости I, II, III, IV, V классов по Блэку с локализацией полостей независимо от поверхности при минимальном инвазивном препарировании кариозной полости </t>
  </si>
  <si>
    <t>2.5.2.</t>
  </si>
  <si>
    <t>Реставрация коронковой части одного зуба композиционным материалом химического отверждения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</si>
  <si>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2.5.3.</t>
  </si>
  <si>
    <t>Реставрация коронковой части одного зуба композиционным материалом химического отверждения при лечении кариозной полости I, II, III, IV, V классов по Блэку с локализацией полостей независимо от поверхности кариозной полости при разрушении до 1/2 коронки зуба</t>
  </si>
  <si>
    <t>2.5.4.</t>
  </si>
  <si>
    <t>Реставрация коронковой части одного зуба композиционным материалом химического отверждения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</si>
  <si>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2.5.5.</t>
  </si>
  <si>
    <t xml:space="preserve"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при минимальном инвазивном препарировании кариозной полости </t>
  </si>
  <si>
    <t>2.5.6.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</si>
  <si>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</si>
  <si>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2.5.7.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</si>
  <si>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1/2 коронки зуба</t>
  </si>
  <si>
    <t>2.5.8.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</si>
  <si>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</si>
  <si>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2.5.16.</t>
  </si>
  <si>
    <t xml:space="preserve"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при минимальном инвазивном препарировании кариозной полости </t>
  </si>
  <si>
    <t>2.5.17.</t>
  </si>
  <si>
    <t xml:space="preserve"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 </t>
  </si>
  <si>
    <t>2.5.18.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</si>
  <si>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до 1/2 коронки зуба</t>
  </si>
  <si>
    <t>2.5.19.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</si>
  <si>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</si>
  <si>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2.5.21.</t>
  </si>
  <si>
    <t>Восстановление коронковой части зуба с применением стекловолоконного, углеволоконного штифта в одном канале (без стоимости пломбы)</t>
  </si>
  <si>
    <t>2.5.22.</t>
  </si>
  <si>
    <t>Восстановление коронковой части зуба с применением анкера (интрапульпарного штифта) в одном канале (без стоимости пломбы)</t>
  </si>
  <si>
    <t>2.5.23.</t>
  </si>
  <si>
    <t>Виниринговое (прямое) покрытие коронковой части зуба (без стоимости пломбы)</t>
  </si>
  <si>
    <t>2.5.24.</t>
  </si>
  <si>
    <t>Восстановление угла коронковой части зуба при отломе (без стоимости пломбы)</t>
  </si>
  <si>
    <t>2.5.25.</t>
  </si>
  <si>
    <t>Восстановление угла коронковой части зуба при лечении кариеса и пульпита (без стоимости пломбы)</t>
  </si>
  <si>
    <t>2.5.26.</t>
  </si>
  <si>
    <t>Полное восстановление анатомической формы коронковой части фронтального зуба (без стоимости пломбы)</t>
  </si>
  <si>
    <t>2.5.27.</t>
  </si>
  <si>
    <t xml:space="preserve">Полное восстановление анатомической формы коронковой части жевательного зуба (без стоимости пломбы) </t>
  </si>
  <si>
    <t>2.5.28.</t>
  </si>
  <si>
    <t>Наложение матрицы</t>
  </si>
  <si>
    <t>2.5.29.</t>
  </si>
  <si>
    <t>Установка матрицедержателя</t>
  </si>
  <si>
    <t>2.5.30.</t>
  </si>
  <si>
    <t xml:space="preserve">Установка межзубных клиньев </t>
  </si>
  <si>
    <t>2.5.32.</t>
  </si>
  <si>
    <t>Шлифовка, полировка пломбы из композиционного материала химического отверждения</t>
  </si>
  <si>
    <t>2.5.33.</t>
  </si>
  <si>
    <t xml:space="preserve">Шлифовка, полировка пломбы из фотоотверждаемого композиционного материала </t>
  </si>
  <si>
    <t>2.5.34.</t>
  </si>
  <si>
    <t>Шлифовка, полировка пломбы из стеклоиономерного цемента</t>
  </si>
  <si>
    <t>2.5.35.</t>
  </si>
  <si>
    <t>Шлифовка, полировка пломбы из амальгамы</t>
  </si>
  <si>
    <t>2.5.36.</t>
  </si>
  <si>
    <t>Герметизация пломбы</t>
  </si>
  <si>
    <t>2.6.</t>
  </si>
  <si>
    <t>Отбеливание зубов: </t>
  </si>
  <si>
    <t>2.6.5.</t>
  </si>
  <si>
    <t>Отбеливание одного зуба</t>
  </si>
  <si>
    <t>2.6.6.</t>
  </si>
  <si>
    <t>Отбеливание одного депульпированного зуба</t>
  </si>
  <si>
    <t>2.7.</t>
  </si>
  <si>
    <t>Лечение заболеваний периодонта</t>
  </si>
  <si>
    <t>2.7.1.</t>
  </si>
  <si>
    <t>Кюретаж периодонтальных карманов одного зуба</t>
  </si>
  <si>
    <t>2.7.2.</t>
  </si>
  <si>
    <t>Ирригационная терапия одного периодонтального кармана у одного зуба</t>
  </si>
  <si>
    <t>2.7.3.</t>
  </si>
  <si>
    <t xml:space="preserve">Противовоспалительная лечебная повязка в области одного секстанта </t>
  </si>
  <si>
    <t>2.7.4.</t>
  </si>
  <si>
    <t>Защитная повязка в области одного секстанта</t>
  </si>
  <si>
    <t>Рентгенологическая диагностика (стоматологическая)</t>
  </si>
  <si>
    <t>8.1.</t>
  </si>
  <si>
    <t>Рентгенография прицельная</t>
  </si>
  <si>
    <t>8.4.</t>
  </si>
  <si>
    <t>Радиовизиография с распечаткой изображения</t>
  </si>
  <si>
    <t>обследование</t>
  </si>
  <si>
    <t>консультация</t>
  </si>
  <si>
    <t>манипуляция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</si>
  <si>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</si>
  <si>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Примечание: тарифы настоящего прейскуранта применяются для проведения мероприятий, осуществляющих при отсутствии медицинских показаний (по желанию пациента). В тарифах прейкуранта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</si>
  <si>
    <t>Экономист</t>
  </si>
  <si>
    <t>СТОМАТОЛОГИЯ ХИРУРГИЧЕСКАЯ</t>
  </si>
  <si>
    <t>Стоматология хирургическая (амбулаторно-хирургическое стоматологическое лечение)</t>
  </si>
  <si>
    <t>3.1.</t>
  </si>
  <si>
    <t>Общие хирургические мероприятия</t>
  </si>
  <si>
    <t>3.1.1.</t>
  </si>
  <si>
    <t>Перевязка пациента после операции</t>
  </si>
  <si>
    <t>3.1.2.</t>
  </si>
  <si>
    <t>Проведение послеоперационных мероприятий</t>
  </si>
  <si>
    <t>3.1.3.</t>
  </si>
  <si>
    <t>Подготовка пациента к операции</t>
  </si>
  <si>
    <t>3.1.4.</t>
  </si>
  <si>
    <t>Смена межчелюстной резиновой тяги</t>
  </si>
  <si>
    <t>3.1.5.</t>
  </si>
  <si>
    <t>Смена межчелюстной ниточной вязи по Рауэру</t>
  </si>
  <si>
    <t>3.1.6.</t>
  </si>
  <si>
    <t>Снятие шины</t>
  </si>
  <si>
    <t>3.1.7.</t>
  </si>
  <si>
    <t>Снятие швов</t>
  </si>
  <si>
    <t>3.1.8.</t>
  </si>
  <si>
    <t xml:space="preserve">Наложение швов </t>
  </si>
  <si>
    <t>3.1.9.</t>
  </si>
  <si>
    <t>Наложение одного шва во время проведения операции</t>
  </si>
  <si>
    <t>3.1.10.</t>
  </si>
  <si>
    <t>Операция удаления одного однокорневого зуба щипцами</t>
  </si>
  <si>
    <t>3.1.11.</t>
  </si>
  <si>
    <t>Операция удаления одного однокорневого зуба щипцами и элеватором</t>
  </si>
  <si>
    <t>3.1.12.</t>
  </si>
  <si>
    <t xml:space="preserve">Операция удаления однокорневого зуба методом выдалбливания с выкраиванием слизисто-надкостничного лоскута </t>
  </si>
  <si>
    <t>3.1.13.</t>
  </si>
  <si>
    <t>Операция удаления однокорневого зуба методом выпиливания и выдалбливания с выкраиванием слизисто-надкостничного лоскута</t>
  </si>
  <si>
    <t>3.1.14.</t>
  </si>
  <si>
    <t>Операция удаления одного многокорневого зуба щипцами</t>
  </si>
  <si>
    <t>3.1.15.</t>
  </si>
  <si>
    <t>Операция удаления одного многокорневого зуба щипцами и элеватором</t>
  </si>
  <si>
    <t>3.1.16.</t>
  </si>
  <si>
    <t xml:space="preserve">Операция удаления многокорневого зуба методом выдалбливания с выкраиванием слизисто-надкостничного лоскута </t>
  </si>
  <si>
    <t>3.1.17.</t>
  </si>
  <si>
    <t>Операция удаления многокорневого зуба методом выпиливания и выдалбливания с выкраиванием слизисто-надкостничного лоскута</t>
  </si>
  <si>
    <t>3.1.18.</t>
  </si>
  <si>
    <t>Операция удаления ретенированного зуба</t>
  </si>
  <si>
    <t>3.1.19.</t>
  </si>
  <si>
    <t>Операция усложненного удаления ретенированного зуба</t>
  </si>
  <si>
    <t>3.1.20.</t>
  </si>
  <si>
    <t>Операция удаления одного постоянного зуба третьей степени подвижности или одного молочного зуба</t>
  </si>
  <si>
    <t>3.1.21.</t>
  </si>
  <si>
    <t xml:space="preserve">Введение лекарственных препаратов в лунку удаленного зуба </t>
  </si>
  <si>
    <t>3.1.22.</t>
  </si>
  <si>
    <t>Остановка луночкового кровотечения</t>
  </si>
  <si>
    <t>3.1.23.</t>
  </si>
  <si>
    <t>Остановка кровотечения в операционной ране</t>
  </si>
  <si>
    <t>3.1.24.</t>
  </si>
  <si>
    <t>Операция компактостеотомии</t>
  </si>
  <si>
    <t>3.1.25.</t>
  </si>
  <si>
    <t>Операция резекции верхушки корня однокорневого зуба в области верхней челюсти</t>
  </si>
  <si>
    <t>3.1.26.</t>
  </si>
  <si>
    <t>Операция резекции верхушки корня однокорневого зуба в области нижней челюсти</t>
  </si>
  <si>
    <t>3.1.27.</t>
  </si>
  <si>
    <t>Операция ампутации корня многокорневого зуба на верхней челюсти</t>
  </si>
  <si>
    <t>3.1.28.</t>
  </si>
  <si>
    <t>Операция коронаро-радикулярной сепарации многокорневого зуба на нижней челюсти</t>
  </si>
  <si>
    <t>3.1.29.</t>
  </si>
  <si>
    <t>Операция гемисекции многокорневого зуба на нижней челюсти</t>
  </si>
  <si>
    <t>3.1.31.</t>
  </si>
  <si>
    <t>Альвеолотомия одной лунки зуба</t>
  </si>
  <si>
    <t>3.1.32.</t>
  </si>
  <si>
    <t>Коррекция гребня альвеолярного отростка в области одного удаленного зуба</t>
  </si>
  <si>
    <t>3.2.</t>
  </si>
  <si>
    <t>Хирургическая подготовка полости рта к протезированию</t>
  </si>
  <si>
    <t>3.2.1.</t>
  </si>
  <si>
    <t>Удаление экзостозов, остеофитов, атомических образований затрудняющих протезирование челюстей</t>
  </si>
  <si>
    <t>3.2.2.</t>
  </si>
  <si>
    <t>Иссечение избытков слизистой оболочки альвеолярных отростков челюстей (до 5 см)</t>
  </si>
  <si>
    <t>3.2.3.</t>
  </si>
  <si>
    <t>Пластическое удлинение уздечки языка, губ по Лимбергу</t>
  </si>
  <si>
    <t>3.2.4.</t>
  </si>
  <si>
    <t>Френулопластика по Гликману</t>
  </si>
  <si>
    <t>3.2.5.</t>
  </si>
  <si>
    <t>Френулопластика по Поповичу</t>
  </si>
  <si>
    <t>3.2.6.</t>
  </si>
  <si>
    <t>Пластика укороченной уздечки языка поперечным рассечением</t>
  </si>
  <si>
    <t>3.3.</t>
  </si>
  <si>
    <t>Хирургические методы лечения заболеваний маргинального периодонта</t>
  </si>
  <si>
    <t>3.3.1.</t>
  </si>
  <si>
    <t>Лоскутные операции Цешинского-Видмана-Неймана (в области двух зубов)</t>
  </si>
  <si>
    <t>3.3.2.</t>
  </si>
  <si>
    <t>Углубление преддверия полости рта (закрытая методика) по Артюшкевичу</t>
  </si>
  <si>
    <t>3.3.3.</t>
  </si>
  <si>
    <t>Углубление преддверия полости рта (открытая методика)</t>
  </si>
  <si>
    <t>3.3.4.</t>
  </si>
  <si>
    <t>Операция гингивэктомии в области двух зубов</t>
  </si>
  <si>
    <t>3.3.5.</t>
  </si>
  <si>
    <t>Операция гингивотомии в области одного зуба</t>
  </si>
  <si>
    <t>3.3.6.</t>
  </si>
  <si>
    <t>Наложение антисептической изолирующей повязки.</t>
  </si>
  <si>
    <t>3.4.</t>
  </si>
  <si>
    <t>Лечение пациентов с доброкачественными и опухолеподобными образованиями в полости рта</t>
  </si>
  <si>
    <t>3.4.1.</t>
  </si>
  <si>
    <t>Операция цистэктомии в области однокорневого  зуба без резекции верхушки корня</t>
  </si>
  <si>
    <t>3.4.2.</t>
  </si>
  <si>
    <t>Операция цистэктомии в области многокорневого зуба без резекции верхушки корня</t>
  </si>
  <si>
    <t>3.4.5.</t>
  </si>
  <si>
    <t>Удаление папилломы слизистой оболочки полости рта</t>
  </si>
  <si>
    <t>3.4.6.</t>
  </si>
  <si>
    <t>Удаление эпулиса альвеолярного отростка челюсти без замещения дефекта</t>
  </si>
  <si>
    <t>3.4.7.</t>
  </si>
  <si>
    <t>Удаление эпулиса альвеолярного отростка челюсти с замещением дефекта</t>
  </si>
  <si>
    <t>3.4.8.</t>
  </si>
  <si>
    <t>Цистотомия ранул в полости рта</t>
  </si>
  <si>
    <t>3.4.9.</t>
  </si>
  <si>
    <t>Удаление ретенционной кисты малой слюнной железы, слизистой оболочки полости рта, губы</t>
  </si>
  <si>
    <t>3.4.10.</t>
  </si>
  <si>
    <t>Удаление атеромы</t>
  </si>
  <si>
    <t>3.4.11.</t>
  </si>
  <si>
    <t>Удаление липомы диаметром до 3 см</t>
  </si>
  <si>
    <t>3.4.14.</t>
  </si>
  <si>
    <t>Иссечение либо коагуляция гипертрофированного межзубного сосочка</t>
  </si>
  <si>
    <t>3.5.</t>
  </si>
  <si>
    <t>Воспалительные процессы челюстно-лицевой области</t>
  </si>
  <si>
    <t>3.5.1.</t>
  </si>
  <si>
    <t>Первичная хирургическая обработка субпериостального абсцесса</t>
  </si>
  <si>
    <t>3.5.2.</t>
  </si>
  <si>
    <t>Первичная хирургическая обработка парадентального абсцесса</t>
  </si>
  <si>
    <t>3.5.3.</t>
  </si>
  <si>
    <t>Перикоронароэктомия</t>
  </si>
  <si>
    <t>3.5.4.</t>
  </si>
  <si>
    <t>Перикоронаротомия</t>
  </si>
  <si>
    <t>3.5.5.</t>
  </si>
  <si>
    <t>Лечение альвеолита одной лунки зуба.</t>
  </si>
  <si>
    <t>3.5.6.</t>
  </si>
  <si>
    <t>Первичная хирургическая обработка абсцессов мягких тканей челюстно-лицевой области</t>
  </si>
  <si>
    <t>3.6.</t>
  </si>
  <si>
    <t>Прочие хирургические мероприятия</t>
  </si>
  <si>
    <t>3.6.1.</t>
  </si>
  <si>
    <t>Бужирование выводных протоков больших слюнных желез</t>
  </si>
  <si>
    <t>3.6.2.</t>
  </si>
  <si>
    <t>Зондирование протока большой слюнной железы</t>
  </si>
  <si>
    <t>3.6.3.</t>
  </si>
  <si>
    <t>Массаж и инстилляция слюнной железы</t>
  </si>
  <si>
    <t>3.6.4.</t>
  </si>
  <si>
    <t>Сиалодохотомия с удалением конкремента из выводного протока поднижнечелюстной слюнной железы</t>
  </si>
  <si>
    <t>3.6.5.</t>
  </si>
  <si>
    <t>Секвестрэктомия при хроническом ограниченном одонтогенном остеомиелите</t>
  </si>
  <si>
    <t>3.6.6.</t>
  </si>
  <si>
    <t xml:space="preserve">Первичная хирургическая обработка травмы мягких тканей лица и полости рта без дефекта тканей размером до 2 см. </t>
  </si>
  <si>
    <t>3.6.7.</t>
  </si>
  <si>
    <t>Первичная хирургическая обработка травмы мягких тканей лица и полости рта с дефектом ткани до 2 см.</t>
  </si>
  <si>
    <t>3.6.8.</t>
  </si>
  <si>
    <t>Пластическое устранение перфорации верхнечелюстной пазухи</t>
  </si>
  <si>
    <t>3.6.9.</t>
  </si>
  <si>
    <t>Удаление рубцов в области мягких тканей лица и слизистой оболочки полости рта длиной до 2 см.</t>
  </si>
  <si>
    <t>3.6.10.</t>
  </si>
  <si>
    <t>Наложение первичных отсроченных швов на раны лица</t>
  </si>
  <si>
    <t>3.6.11.</t>
  </si>
  <si>
    <t>Наложение вторичных швов на раны лица</t>
  </si>
  <si>
    <t>3.6.12.</t>
  </si>
  <si>
    <t>Диагностическая блокада ветвей тройничного нерва</t>
  </si>
  <si>
    <t>операция</t>
  </si>
  <si>
    <t>Тариф без НДС, руб.</t>
  </si>
  <si>
    <t>СТОМАТОЛОГИЯ ОРТОПЕДИЧЕСКАЯ</t>
  </si>
  <si>
    <t>ЗУБОТЕХНИЧЕСКИЕ РАБОТЫ</t>
  </si>
  <si>
    <t>1.4.4.</t>
  </si>
  <si>
    <t>Снятие одной пластмассовой коронки</t>
  </si>
  <si>
    <t>1.4.5.</t>
  </si>
  <si>
    <t>Снятие одной штампованной коронки</t>
  </si>
  <si>
    <t>1.4.6.</t>
  </si>
  <si>
    <t>Снятие одной цельнолитой, металлокерамической, металлоаккрилловой коронки</t>
  </si>
  <si>
    <t>1.4.15.</t>
  </si>
  <si>
    <t>Оттиск из альгинатной массы</t>
  </si>
  <si>
    <t>1.4.16.</t>
  </si>
  <si>
    <t>Оттиск из силиконовой, полисилоксановой массы</t>
  </si>
  <si>
    <t>1.4.20.</t>
  </si>
  <si>
    <t>Отливка модели из гипса</t>
  </si>
  <si>
    <t>1.4.21.</t>
  </si>
  <si>
    <t>Отливка модели из супергипса</t>
  </si>
  <si>
    <t>1.4.22.</t>
  </si>
  <si>
    <t>Отливка модели комбинированной</t>
  </si>
  <si>
    <t>1.4.23.</t>
  </si>
  <si>
    <t>Гравировка гипсовых моделей</t>
  </si>
  <si>
    <t>4.1.</t>
  </si>
  <si>
    <t>Общие ортопедические мероприятия</t>
  </si>
  <si>
    <t>4.1.1.</t>
  </si>
  <si>
    <t>Определение центральной оклюзии с использованием восковых валиков</t>
  </si>
  <si>
    <t>4.1.2.</t>
  </si>
  <si>
    <t>Определение фиксированного прикуса</t>
  </si>
  <si>
    <t>4.1.3.</t>
  </si>
  <si>
    <t xml:space="preserve">Клиническая параллелометрия </t>
  </si>
  <si>
    <t>4.2.</t>
  </si>
  <si>
    <t>Несъемное протезирование</t>
  </si>
  <si>
    <t>4.2.1.</t>
  </si>
  <si>
    <t>Временная фиксация одной коронки</t>
  </si>
  <si>
    <t>4.2.2.</t>
  </si>
  <si>
    <t>Временная фиксация последующей коронки в протезе</t>
  </si>
  <si>
    <t>4.2.3.</t>
  </si>
  <si>
    <t>Постоянная фиксация одной коронки, реставрационной вкладки</t>
  </si>
  <si>
    <t>4.2.4.</t>
  </si>
  <si>
    <t>Постоянная фиксация одной последущей коронки в протезе, реставрационной вкладки</t>
  </si>
  <si>
    <t>4.2.5.</t>
  </si>
  <si>
    <t>Постоянная фиксация вкладки культевой со штифтом</t>
  </si>
  <si>
    <t>4.2.6.</t>
  </si>
  <si>
    <t>Исправление фасетки пластмассой</t>
  </si>
  <si>
    <t>4.2.7.</t>
  </si>
  <si>
    <t>Реставрация скола керамической массы, композитной без вскрытия металла</t>
  </si>
  <si>
    <t>4.2.8.</t>
  </si>
  <si>
    <t>Реставрация скола керамической массы, композитной со вскрытием металла</t>
  </si>
  <si>
    <t>4.2.9.</t>
  </si>
  <si>
    <t>Препарирование одного зуба, корня под культевую штифтовую вкладку с одним каналом</t>
  </si>
  <si>
    <t>4.2.10.</t>
  </si>
  <si>
    <t>Препарирование одного зуба, корня под культевую штифтовую вкладку с двумя каналами</t>
  </si>
  <si>
    <t>4.2.11.</t>
  </si>
  <si>
    <t>Препарирование одного зуба, корня под культевую штифтовую вкладку с тремя каналами</t>
  </si>
  <si>
    <t>4.2.12.</t>
  </si>
  <si>
    <t>Моделирование вкладки культевой с одним штифтом</t>
  </si>
  <si>
    <t>4.2.13</t>
  </si>
  <si>
    <t>Моделирование вкладки культевой с двумя штифтами</t>
  </si>
  <si>
    <t>4.2.14.</t>
  </si>
  <si>
    <t>Моделирование вкладки культевой с тремя штифтами</t>
  </si>
  <si>
    <t>4.2.16.</t>
  </si>
  <si>
    <t>Припасовка вкладки культевой с одним штифтом</t>
  </si>
  <si>
    <t>4.2.17.</t>
  </si>
  <si>
    <t>Припасовка вкладки культевой с двумя штифтами</t>
  </si>
  <si>
    <t>4.2.18.</t>
  </si>
  <si>
    <t>Припасовка вкладки культевой с тремя штифтами</t>
  </si>
  <si>
    <t>4.2.19.</t>
  </si>
  <si>
    <t>Припасовка вкладки культевой со штифтом</t>
  </si>
  <si>
    <t>4.2.21.</t>
  </si>
  <si>
    <t>Препарирование одного зуба под коронку пластмассовую</t>
  </si>
  <si>
    <t>4.2.22.</t>
  </si>
  <si>
    <t>Усложненное препарирование одного зуба под коронку пластмассовую</t>
  </si>
  <si>
    <t>4.2.23.</t>
  </si>
  <si>
    <t>Препарирование одного зуба под коронку цельнолитую, все виды штампованных коронок</t>
  </si>
  <si>
    <t>4.2.24.</t>
  </si>
  <si>
    <t>Усложненное препарирование одного зуба под коронку цельнолитую, все виды штампованных коронок</t>
  </si>
  <si>
    <t>4.2.25.</t>
  </si>
  <si>
    <t>Препарирование одного зуба под коронку металлокерамическую, металлоакрилловую, металлокомпозитную, безметалловую</t>
  </si>
  <si>
    <t>4.2.26.</t>
  </si>
  <si>
    <t>Усложненное препарирование одного зуба под коронку металлокерамическую, металлоакрилловую, металлокомпозитную, безметалловую</t>
  </si>
  <si>
    <t>4.2.29.</t>
  </si>
  <si>
    <t xml:space="preserve">Припасовка одной пластмассовой коронки </t>
  </si>
  <si>
    <t>4.2.30.</t>
  </si>
  <si>
    <t>Припасовка одной коронки цельнолитой, всех видов штампованных коронок</t>
  </si>
  <si>
    <t>4.2.31.</t>
  </si>
  <si>
    <t>Припасовка одной коронки металлокерамической, металлоакрилловой, металлокомпозитной, безметалловой</t>
  </si>
  <si>
    <t>4.2.34.</t>
  </si>
  <si>
    <t>Припасовка одной полукоронки</t>
  </si>
  <si>
    <t>4.2.35.</t>
  </si>
  <si>
    <t>Припасовка каркаса пластмассового мостовидного протеза  из расчета на одну коронку</t>
  </si>
  <si>
    <t>4.2.36.</t>
  </si>
  <si>
    <t>4.2.37.</t>
  </si>
  <si>
    <t>Сдача несъемной конструкции протеза из расчета на одну единицу</t>
  </si>
  <si>
    <t>4.3.</t>
  </si>
  <si>
    <t>Съемное протезирование</t>
  </si>
  <si>
    <t>4.3.1.</t>
  </si>
  <si>
    <t>Коррекция съемного протеза</t>
  </si>
  <si>
    <t>4.3.2.</t>
  </si>
  <si>
    <t>Перебазировка съемного протеза, починка</t>
  </si>
  <si>
    <t>4.3.3.</t>
  </si>
  <si>
    <t>Оттиск функциональный</t>
  </si>
  <si>
    <t>4.3.4.</t>
  </si>
  <si>
    <t>Припасовка индивидуальной ложки</t>
  </si>
  <si>
    <t>4.3.5.</t>
  </si>
  <si>
    <t>Проверка конструкции съёмного протеза</t>
  </si>
  <si>
    <t>4.3.6.</t>
  </si>
  <si>
    <t>Проверка каркаса бюгельного протеза</t>
  </si>
  <si>
    <t>4.3.7.</t>
  </si>
  <si>
    <t>Сдача съёмного протеза</t>
  </si>
  <si>
    <t>4.5.</t>
  </si>
  <si>
    <t>Протезирование временными конструкциями протезов:</t>
  </si>
  <si>
    <t>4.5.1.</t>
  </si>
  <si>
    <t>Одна временная коронка</t>
  </si>
  <si>
    <t>4.5.2.</t>
  </si>
  <si>
    <t>Один временный зуб</t>
  </si>
  <si>
    <t>4.5.3.</t>
  </si>
  <si>
    <t>Перебазировка одной пластмассовой коронки</t>
  </si>
  <si>
    <t>Зуботехнические работы</t>
  </si>
  <si>
    <t>6.1.</t>
  </si>
  <si>
    <t>Изготовление съемных пластиночных протезов</t>
  </si>
  <si>
    <t>6.1.1.</t>
  </si>
  <si>
    <t>Съемный пластиночный протез с одним зубом из пластмассы</t>
  </si>
  <si>
    <t>6.1.2.</t>
  </si>
  <si>
    <t>Съемный пластиночный протез с двумя зубами из пластмассы</t>
  </si>
  <si>
    <t>6.1.3.</t>
  </si>
  <si>
    <t>Съемный пластиночный протез с тремя зубами из пластмассы</t>
  </si>
  <si>
    <t>6.1.4.</t>
  </si>
  <si>
    <t>Съемный пластиночный протез с четырьмя зубами из пластмассы</t>
  </si>
  <si>
    <t>6.1.5.</t>
  </si>
  <si>
    <t>Съемный пластиночный протез с пятью зубами из пластмассы</t>
  </si>
  <si>
    <t>6.1.6.</t>
  </si>
  <si>
    <t>Съемный пластиночный протез с шестью зубами из пластмассы</t>
  </si>
  <si>
    <t>6.1.7.</t>
  </si>
  <si>
    <t>Съемный пластиночный протез с семью зубами из пластмассы</t>
  </si>
  <si>
    <t>6.1.8.</t>
  </si>
  <si>
    <t>Съемный пластиночный протез с восемью зубами из пластмассы</t>
  </si>
  <si>
    <t>6.1.9.</t>
  </si>
  <si>
    <t>Съемный пластиночный протез с девятью зубами из пластмассы</t>
  </si>
  <si>
    <t>6.1.10.</t>
  </si>
  <si>
    <t>Съемный пластиночный протез с десятью зубами из пластмассы</t>
  </si>
  <si>
    <t>6.1.11.</t>
  </si>
  <si>
    <t>Съемный пластиночный протез с одиннадцатью зубами из пластмассы</t>
  </si>
  <si>
    <t>6.1.12.</t>
  </si>
  <si>
    <t>Съемный пластиночный протез с двенадцатью зубами из пластмассы</t>
  </si>
  <si>
    <t>6.1.13.</t>
  </si>
  <si>
    <t>Съемный пластиночный протез с тринадцатью зубами из пластмассы</t>
  </si>
  <si>
    <t>6.1.14.</t>
  </si>
  <si>
    <t>Полный съемный пластиночный протез с зубами из пластмассы</t>
  </si>
  <si>
    <t>6.1.15.</t>
  </si>
  <si>
    <t>Полный съемный пластиночный протез с зубами из пластмассы с усложненной постановкой зубов</t>
  </si>
  <si>
    <t>6.1.16.</t>
  </si>
  <si>
    <t>Полный съемный пластиночный протез с зубами из пластмассы с фиксацией на имплантатах</t>
  </si>
  <si>
    <t>6.1.17.</t>
  </si>
  <si>
    <t>Приварка одного зуба из пластмассы</t>
  </si>
  <si>
    <t>6.1.18.</t>
  </si>
  <si>
    <t>Приварка двух зубов из пластмассы</t>
  </si>
  <si>
    <t>6.1.19.</t>
  </si>
  <si>
    <t>Приварка трех зубов из пластмассы</t>
  </si>
  <si>
    <t>6.1.20.</t>
  </si>
  <si>
    <t>Приварка четырех зубов из пластмассы</t>
  </si>
  <si>
    <t>6.1.22.</t>
  </si>
  <si>
    <t>Мягкая прокладка к базису</t>
  </si>
  <si>
    <t>6.1.23.</t>
  </si>
  <si>
    <t xml:space="preserve">Индивидуальная ложка (жёсткая) </t>
  </si>
  <si>
    <t>6.1.24.</t>
  </si>
  <si>
    <t>Кламмер гнутый</t>
  </si>
  <si>
    <t>6.1.26.</t>
  </si>
  <si>
    <t>Армирование протеза литыми конструкциями</t>
  </si>
  <si>
    <t>6.1.28.</t>
  </si>
  <si>
    <t>Перебазировка съемного протеза</t>
  </si>
  <si>
    <t>6.1.31.</t>
  </si>
  <si>
    <t>Армирование протеза сеткой стандартной</t>
  </si>
  <si>
    <t>6.1.32.</t>
  </si>
  <si>
    <t>Изготовление воскового базиса с окклюзиоными валиками</t>
  </si>
  <si>
    <t>6.1.33.</t>
  </si>
  <si>
    <t>Перепостановка зубов</t>
  </si>
  <si>
    <t>6.2.</t>
  </si>
  <si>
    <t>Бюгельные протезы из стали, титана, кобальтохромового сплава:</t>
  </si>
  <si>
    <t>6.2.1.</t>
  </si>
  <si>
    <t>Дуга верхняя</t>
  </si>
  <si>
    <t>6.2.2.</t>
  </si>
  <si>
    <t>Дуга нижняя</t>
  </si>
  <si>
    <t>6.2.3.</t>
  </si>
  <si>
    <t>Базис литой</t>
  </si>
  <si>
    <t>6.2.4.</t>
  </si>
  <si>
    <t>Зуб литой</t>
  </si>
  <si>
    <t>6.2.5.</t>
  </si>
  <si>
    <t>Зуб литой с пластмассовой фасеткой</t>
  </si>
  <si>
    <t>6.2.7.</t>
  </si>
  <si>
    <t>Изготовление кламмера опорно-удерживающего, звена многозвеньевого кламмера</t>
  </si>
  <si>
    <t>6.2.8.</t>
  </si>
  <si>
    <t>Изготовление кламмера опорноудерживающего 1-го типа по Нею</t>
  </si>
  <si>
    <t>6.2.9.</t>
  </si>
  <si>
    <t>Изготовление кламмера опорноудерживающего 2-го типа по Нею</t>
  </si>
  <si>
    <t>6.2.10.</t>
  </si>
  <si>
    <t>Изготовление кламмера опорноудерживающего 3-го типа по Нею</t>
  </si>
  <si>
    <t>6.2.11.</t>
  </si>
  <si>
    <t>Изготовление кламмера опорноудерживающего 4-го типа по Нею</t>
  </si>
  <si>
    <t>6.2.12.</t>
  </si>
  <si>
    <t>Изготовление кламмера опорноудерживающего 5-го типа по Нею</t>
  </si>
  <si>
    <t>6.2.13.</t>
  </si>
  <si>
    <t>Седло (сетка) для крепления с пластмассой</t>
  </si>
  <si>
    <t>6.2.15.</t>
  </si>
  <si>
    <t>Спайка элементов бюгельного протеза</t>
  </si>
  <si>
    <t>6.2.19.</t>
  </si>
  <si>
    <t xml:space="preserve">Бюгельный протез с одним зубом </t>
  </si>
  <si>
    <t>6.2.20.</t>
  </si>
  <si>
    <t xml:space="preserve">Бюгельный протез с двумя зубами </t>
  </si>
  <si>
    <t>6.2.21.</t>
  </si>
  <si>
    <t xml:space="preserve">Бюгельный протез с тремя зубами </t>
  </si>
  <si>
    <t>6.2.22.</t>
  </si>
  <si>
    <t xml:space="preserve">Бюгельный протез с четырьмя зубами </t>
  </si>
  <si>
    <t>6.2.23.</t>
  </si>
  <si>
    <t xml:space="preserve">Бюгельный протез с пятью зубами </t>
  </si>
  <si>
    <t>6.2.24.</t>
  </si>
  <si>
    <t xml:space="preserve">Бюгельный протез с шестью зубами </t>
  </si>
  <si>
    <t>6.2.25.</t>
  </si>
  <si>
    <t xml:space="preserve">Бюгельный протез с семью зубами </t>
  </si>
  <si>
    <t>6.2.26.</t>
  </si>
  <si>
    <t xml:space="preserve">Бюгельный протез с восемью зубами </t>
  </si>
  <si>
    <t>6.2.27.</t>
  </si>
  <si>
    <t xml:space="preserve">Бюгельный протез с девятью зубами </t>
  </si>
  <si>
    <t>6.2.28.</t>
  </si>
  <si>
    <t xml:space="preserve">Бюгельный протез с десятью зубами </t>
  </si>
  <si>
    <t>6.2.29.</t>
  </si>
  <si>
    <t xml:space="preserve">Бюгельный протез с одиннадцатью зубами </t>
  </si>
  <si>
    <t>6.2.30.</t>
  </si>
  <si>
    <t xml:space="preserve">Бюгельный протез с двенадцатью зубами </t>
  </si>
  <si>
    <t>6.2.31.</t>
  </si>
  <si>
    <t>Изготовление ответвления</t>
  </si>
  <si>
    <t>6.2.32.</t>
  </si>
  <si>
    <t xml:space="preserve">Накладка окклюзионная, лапка </t>
  </si>
  <si>
    <t>6.2.33.</t>
  </si>
  <si>
    <t>Петля для крепления с пластмассой</t>
  </si>
  <si>
    <t>6.2.36.</t>
  </si>
  <si>
    <t>Лабораторная параллелометрия</t>
  </si>
  <si>
    <t>6.3.</t>
  </si>
  <si>
    <t>Изготовление несъемных пластмасовых протезов:</t>
  </si>
  <si>
    <t>6.3.1.</t>
  </si>
  <si>
    <t>Изготовление коронки пластмассовой</t>
  </si>
  <si>
    <t>6.3.2.</t>
  </si>
  <si>
    <t>Изготовление искусственного пластмассового зуба</t>
  </si>
  <si>
    <t>6.4.</t>
  </si>
  <si>
    <t>Изготовление несъемных цельнолитых протезов:</t>
  </si>
  <si>
    <t>6.4.1.</t>
  </si>
  <si>
    <t>6.4.2.</t>
  </si>
  <si>
    <t>6.4.4.</t>
  </si>
  <si>
    <t>Искусственный зуб литой</t>
  </si>
  <si>
    <t>6.4.5.</t>
  </si>
  <si>
    <t>Изготовление вкладки культевой со штифтом</t>
  </si>
  <si>
    <t>6.4.6.</t>
  </si>
  <si>
    <t>6.5.</t>
  </si>
  <si>
    <t>Изготовление несъемных металлоакриловых (металлокомпозитных) протезов:</t>
  </si>
  <si>
    <t>6.5.1.</t>
  </si>
  <si>
    <t>Изготовление коронки литой с вестибулярной пластмассовой облицовкой</t>
  </si>
  <si>
    <t>6.5.2.</t>
  </si>
  <si>
    <t>Изготовление коронки металлоакриловой</t>
  </si>
  <si>
    <t>6.5.7.</t>
  </si>
  <si>
    <t>6.5.8.</t>
  </si>
  <si>
    <t>Искусственный зуб металлоакриловый</t>
  </si>
  <si>
    <t>6.6.</t>
  </si>
  <si>
    <t>Изготовление несъемных металлокерамических протезов:</t>
  </si>
  <si>
    <t>6.6.1.</t>
  </si>
  <si>
    <t xml:space="preserve">Изготовление коронки металлокерамической </t>
  </si>
  <si>
    <t>6.6.2.</t>
  </si>
  <si>
    <t>Изготовление коронки металлокерамической с облицовкой на 1/2</t>
  </si>
  <si>
    <t>6.6.3.</t>
  </si>
  <si>
    <t>Изготовление коронки металлокерамической с облицовкой на 3/4</t>
  </si>
  <si>
    <t>6.6.5.</t>
  </si>
  <si>
    <t>Дополнительное эстетическое оформление металлокерамической коронки</t>
  </si>
  <si>
    <t>6.6.6.</t>
  </si>
  <si>
    <t>Изготовление искусственного зуба металлокерамического</t>
  </si>
  <si>
    <t>6.6.7.</t>
  </si>
  <si>
    <t>Изготовление искусственного зуба металлокерамического с облицовкой на 1/2</t>
  </si>
  <si>
    <t>6.6.8.</t>
  </si>
  <si>
    <t>Изготовление искусственного зуба металлокерамического с облицовкой на 3/4</t>
  </si>
  <si>
    <t>6.6.9.</t>
  </si>
  <si>
    <t>Дополнительное эстетическое оформление искусственного зуба металлокерамического</t>
  </si>
  <si>
    <t>6.6.11.</t>
  </si>
  <si>
    <t>Изготовление десневой маски из расчета на одну единицу</t>
  </si>
  <si>
    <t>6.8.</t>
  </si>
  <si>
    <t>Изготовление временных (провизорных) конструкций:</t>
  </si>
  <si>
    <t>6.8.1.</t>
  </si>
  <si>
    <t>Временная коронка из самотвердеющей пластмассы</t>
  </si>
  <si>
    <t>6.8.2.</t>
  </si>
  <si>
    <t>Временный искусственный зуб из самотвердеющей пластмассы</t>
  </si>
  <si>
    <t>6.8.3.</t>
  </si>
  <si>
    <t>Изготовление иммедиант-протеза с одним зубом из пластмассы</t>
  </si>
  <si>
    <t>6.8.4.</t>
  </si>
  <si>
    <t>Изготовление иммедиант-протеза с двумя зубами из пластмассы</t>
  </si>
  <si>
    <t>6.8.5.</t>
  </si>
  <si>
    <t>Изготовление иммедиант-протеза с тремя зубами из пластмассы</t>
  </si>
  <si>
    <t>6.8.6.</t>
  </si>
  <si>
    <t>Изготовление иммедиант-протеза с четырмя зубами из пластмассы</t>
  </si>
  <si>
    <t>6.8.7.</t>
  </si>
  <si>
    <t>Изготовление иммедиант-протеза с пятью зубами из пластмассы</t>
  </si>
  <si>
    <t>6.8.8.</t>
  </si>
  <si>
    <t>Изготовление иммедиант-протеза с шестью зубами из пластмассы</t>
  </si>
  <si>
    <t>6.8.9.</t>
  </si>
  <si>
    <t>Изготовление иммедиант-протеза с семью зубами из пластмассы</t>
  </si>
  <si>
    <t>6.8.10.</t>
  </si>
  <si>
    <t>Изготовление иммедиант-протеза с восемью зубами из пластмассы</t>
  </si>
  <si>
    <t>6.8.11.</t>
  </si>
  <si>
    <t>Изготовление иммедиант-протеза с девятью зубами из пластмассы</t>
  </si>
  <si>
    <t>6.8.12.</t>
  </si>
  <si>
    <t>Изготовление иммедиант-протеза с десятью зубами из пластмассы</t>
  </si>
  <si>
    <t>6.8.13.</t>
  </si>
  <si>
    <t>Изготовление иммедиант-протеза с одиннадцатью зубами из пластмассы</t>
  </si>
  <si>
    <t>6.8.14.</t>
  </si>
  <si>
    <t>Изготовление иммедиант-протеза с двенадцатью зубами из пластмассы</t>
  </si>
  <si>
    <t>6.8.15.</t>
  </si>
  <si>
    <t>Изготовление иммедиант-протеза с тринадцатью зубами из пластмассы</t>
  </si>
  <si>
    <t>6.8.16.</t>
  </si>
  <si>
    <t>Изготовление полного иммедиант-протеза  из пластмассы</t>
  </si>
  <si>
    <t>6.9.</t>
  </si>
  <si>
    <t>Прочие работы: </t>
  </si>
  <si>
    <t>6.9.1.</t>
  </si>
  <si>
    <t>Отливка модели из гипса, гипсовой блок-формы</t>
  </si>
  <si>
    <t>6.9.2.</t>
  </si>
  <si>
    <t>Отливка модели из супергипса (без установкм штифтов)</t>
  </si>
  <si>
    <t>6.9.3.</t>
  </si>
  <si>
    <t>Изготовление модели комбинированной разборной (без установки штифтов)</t>
  </si>
  <si>
    <t>6.9.4.</t>
  </si>
  <si>
    <t>Изготовление модели комбинированной разъемной с использованием магнитов</t>
  </si>
  <si>
    <t>6.9.5.</t>
  </si>
  <si>
    <t>Установка одного штифта с использованием пиндекс-системы</t>
  </si>
  <si>
    <t>6.9.6.</t>
  </si>
  <si>
    <t>Установка одного дополнительного штифта без использования пиндекс-системы</t>
  </si>
  <si>
    <t>6.9.9.</t>
  </si>
  <si>
    <t>Устранение одного перелома базиса в протезе</t>
  </si>
  <si>
    <t>6.9.10.</t>
  </si>
  <si>
    <t>Устранение двух переломов базиса в протезе</t>
  </si>
  <si>
    <t>6.9.11.</t>
  </si>
  <si>
    <t>Замена, установка или перенос кламмера</t>
  </si>
  <si>
    <t>6.9.12.</t>
  </si>
  <si>
    <t>Выжег пластмассы, очистка и промывка зубного протеза из сплавов драгоценных металлов</t>
  </si>
  <si>
    <t>6.9.13.</t>
  </si>
  <si>
    <t>Изоляция торуса, экзостоза</t>
  </si>
  <si>
    <t>6.9.14.</t>
  </si>
  <si>
    <t>Изоляция двух торусов, экзостозов</t>
  </si>
  <si>
    <t>6.9.15.</t>
  </si>
  <si>
    <t>Изоляция трех торусов, экзостозов</t>
  </si>
  <si>
    <t>6.9.17.</t>
  </si>
  <si>
    <t>Работа на огнеупорной модели</t>
  </si>
  <si>
    <t>6.9.19.</t>
  </si>
  <si>
    <t>Очистка и полировка протеза</t>
  </si>
  <si>
    <t>6.10.</t>
  </si>
  <si>
    <t>6.13.</t>
  </si>
  <si>
    <t>Отливка деталей из иных сплавов (хромокобальтового сплава и других)</t>
  </si>
  <si>
    <t>6.13.1.</t>
  </si>
  <si>
    <t>Каркас съемного протеза на огнеупорной модели</t>
  </si>
  <si>
    <t>6.13.2.</t>
  </si>
  <si>
    <t>Каркас съемного протеза, отмоделированный на гипсовой модели</t>
  </si>
  <si>
    <t>6.13.4.</t>
  </si>
  <si>
    <t>Опорно-удерживающий кламмер, седло (сетка) для крепления пластмассы</t>
  </si>
  <si>
    <t>6.13.5.</t>
  </si>
  <si>
    <t>Ответвление, опорная лапка, звено многозвеньевого кламмера</t>
  </si>
  <si>
    <t>6.13.6.</t>
  </si>
  <si>
    <t>Металлокерамические и цельнолитые протезы, вкладки, искуственные зубы (за 1 единицу литья)</t>
  </si>
  <si>
    <t>6.15.</t>
  </si>
  <si>
    <t>Ортодонтические протезы и аппараты</t>
  </si>
  <si>
    <t>6.15.1.</t>
  </si>
  <si>
    <t>Модель муляжа лица из гипса</t>
  </si>
  <si>
    <t>6.15.2.</t>
  </si>
  <si>
    <t>Изготовление прикусного шаблона из воска</t>
  </si>
  <si>
    <t>6.15.3.</t>
  </si>
  <si>
    <t>Изготовление восковой композиции базиса одночелюстного ортодонтического аппарата</t>
  </si>
  <si>
    <t>6.15.4.</t>
  </si>
  <si>
    <t>Изготовление восковой композиции базиса одночелюстного ортодонтического аппарата с накусочной площадкой</t>
  </si>
  <si>
    <t>6.15.5.</t>
  </si>
  <si>
    <t>Изготовление восковой композиции базиса одночелюстного ортодонтического аппарата с наклонной плоскостью</t>
  </si>
  <si>
    <t>6.15.6.</t>
  </si>
  <si>
    <t>Изготовление восковой композиции базиса одночелюстного ортодонтического аппарата с окклюзионными накладками</t>
  </si>
  <si>
    <t>6.15.7.</t>
  </si>
  <si>
    <t>Изготовление восковой композиции базиса двухчелюстного ортодонтического аппарата</t>
  </si>
  <si>
    <t>6.15.8.</t>
  </si>
  <si>
    <t>Изготовление восковой композиции вестибулярного (щитового)  ортодонтического аппарата</t>
  </si>
  <si>
    <t>6.15.9.</t>
  </si>
  <si>
    <t>Изготовление и постановка на модель круглого кламмера (круглый кламмер с изгибом)</t>
  </si>
  <si>
    <t>6.15.10.</t>
  </si>
  <si>
    <t>Изготовление и постановка на модель  кламмера  Адамса</t>
  </si>
  <si>
    <t>6.15.13.</t>
  </si>
  <si>
    <t>Изготовление и постановка на модель многозвеньевого кламмера на два зуба</t>
  </si>
  <si>
    <t>6.15.14.</t>
  </si>
  <si>
    <t>Изготовление и постановка на модель вестибулярной дуги с полукруглыми петлями</t>
  </si>
  <si>
    <t>6.15.15.</t>
  </si>
  <si>
    <t>Изготовление и постановка на модель вестибулярной дуги со сложными петлями  (с изгибами)</t>
  </si>
  <si>
    <t>6.15.16.</t>
  </si>
  <si>
    <t>6.15.17.</t>
  </si>
  <si>
    <t>Изготовление и постановка на модель проволочного упора для языка</t>
  </si>
  <si>
    <t>6.15.18.</t>
  </si>
  <si>
    <t>Изготовление и постановка на модель пружины Коффина (Коллера)</t>
  </si>
  <si>
    <t>6.15.19.</t>
  </si>
  <si>
    <t>Изготовление и постановка на модель небного бюгеля (лигвальной дуги)</t>
  </si>
  <si>
    <t>6.15.21.</t>
  </si>
  <si>
    <t>Постановка ортодонтического винта с одной или двумя направляющими в восковую композицию базиса ортодонтического аппарата</t>
  </si>
  <si>
    <t>6.15.22.</t>
  </si>
  <si>
    <t>Постановка трехмерного ортодонтического винта в восковую композицию базиса ортодонтического аппарата</t>
  </si>
  <si>
    <t>6.15.24.</t>
  </si>
  <si>
    <t>Изготовление и постановка на модель проволочных элементов каркаса регулятора функций (по Френкелю)</t>
  </si>
  <si>
    <t>6.15.25.</t>
  </si>
  <si>
    <t>Изготовление базиса одночелюстного аппарата методом горячей полимеризации</t>
  </si>
  <si>
    <t>6.15.26.</t>
  </si>
  <si>
    <t>Изготовление базиса двухчелюстного аппарата методом горячей полимеризации</t>
  </si>
  <si>
    <t>6.15.27.</t>
  </si>
  <si>
    <t>Изготовление базиса ортодонтического аппарата методом полимеризации под давлением</t>
  </si>
  <si>
    <t>6.15.30.</t>
  </si>
  <si>
    <t>Изготовление элементов ортодонтического аппарата из пластмассы (упор в небе, пилоты и т.д.)</t>
  </si>
  <si>
    <t>6.15.31.</t>
  </si>
  <si>
    <t>Изготовление индивидуальной оттискной ложки из самотвердеющей пластмассы</t>
  </si>
  <si>
    <t>6.15.32.</t>
  </si>
  <si>
    <t>Починка, коррекция базиса съемного ортодонтического аппарата самотвердеющей пластмассой</t>
  </si>
  <si>
    <t>6.15.33.</t>
  </si>
  <si>
    <t>Окончательная обработка и полировка съемного одночелюстного ортодонтического аппарата (протеза) без дополнительных элементов после изготовления, починки</t>
  </si>
  <si>
    <t>6.15.34.</t>
  </si>
  <si>
    <t>Окончательная обработка и полировка съемного одночелюстного ортодонтического аппарата (протеза) с  дополнительными элементами после изготовления, починки</t>
  </si>
  <si>
    <t>6.15.35.</t>
  </si>
  <si>
    <t>Окончательная обработка и полировка съемного двухчелюстного ортодонтического аппарата (протеза)  после изготовления, починки</t>
  </si>
  <si>
    <t>6.15.36.</t>
  </si>
  <si>
    <t>Изготовление восстановительной (защитной) коронки из пластмасы</t>
  </si>
  <si>
    <t>6.15.37.</t>
  </si>
  <si>
    <t>Изготовление металлической коронки методом штамповки</t>
  </si>
  <si>
    <t>6.15.38.</t>
  </si>
  <si>
    <t>Изготовление металлического кольца методом штамповки</t>
  </si>
  <si>
    <t>6.15.39.</t>
  </si>
  <si>
    <t>Однократная пайка металлической детали несъемного ортодонтического аппарата с предварительной подготовкой</t>
  </si>
  <si>
    <t>6.18.</t>
  </si>
  <si>
    <t>Изготовление зубных пластмассовых протезов методом литьевого прессования</t>
  </si>
  <si>
    <t>6.18.1.</t>
  </si>
  <si>
    <t>Изготовление частичного съемного пластиночного протеза с одним зубом методом литьевого прессования</t>
  </si>
  <si>
    <t>6.18.2.</t>
  </si>
  <si>
    <t>Изготовление частичного съемного пластиночного протеза с двумя зубами методом литьевого прессования</t>
  </si>
  <si>
    <t>6.18.3.</t>
  </si>
  <si>
    <t>Изготовление частичного съемного пластиночного протеза с тремя зубами методом литьевого прессования</t>
  </si>
  <si>
    <t>6.18.4.</t>
  </si>
  <si>
    <t>Изготовление частичного съемного пластиночного протеза с четырьмя зубами методом литьевого прессования</t>
  </si>
  <si>
    <t>6.18.5.</t>
  </si>
  <si>
    <t>Изготовление частичного съемного пластиночного протеза с пятью зубами методом литьевого прессования</t>
  </si>
  <si>
    <t>6.18.6.</t>
  </si>
  <si>
    <t>Изготовление частичного съемного пластиночного протеза с шестью зубами методом литьевого прессования</t>
  </si>
  <si>
    <t>6.18.7.</t>
  </si>
  <si>
    <t>Изготовление частичного съемного пластиночного протеза с семью зубами методом литьевого прессования</t>
  </si>
  <si>
    <t>6.18.8.</t>
  </si>
  <si>
    <t>Изготовление частичного съемного пластиночного протеза с восемью зубами методом литьевого прессования</t>
  </si>
  <si>
    <t>6.18.9.</t>
  </si>
  <si>
    <t>Изготовление частичного съемного пластиночного протеза с девятью зубами методом литьевого прессования</t>
  </si>
  <si>
    <t>6.18.10.</t>
  </si>
  <si>
    <t>Изготовление частичного съемного пластиночного протеза с десятью зубами методом литьевого прессования</t>
  </si>
  <si>
    <t>6.18.11.</t>
  </si>
  <si>
    <t>Изготовление частичного съемного пластиночного протеза с одиннадцатью зубами методом литьевого прессования</t>
  </si>
  <si>
    <t>6.18.12.</t>
  </si>
  <si>
    <t>Изготовление частичного съемного пластиночного протеза с двенадцатью зубами методом литьевого прессования</t>
  </si>
  <si>
    <t>6.18.13.</t>
  </si>
  <si>
    <t>Изготовление частичного съемного пластиночного протеза с тринадцатью зубами методом литьевого прессования</t>
  </si>
  <si>
    <t>6.18.14.</t>
  </si>
  <si>
    <t>Изготовление  съемного пластиночного полного протеза  методом литьевого прессования</t>
  </si>
  <si>
    <t>6.24.</t>
  </si>
  <si>
    <t>Изготовление несъемных штампованных и штампованно-паяных протезов</t>
  </si>
  <si>
    <t>6.24.1.</t>
  </si>
  <si>
    <t>Коронка стальная востановительная, экваторная коронка</t>
  </si>
  <si>
    <t>6.24.2.</t>
  </si>
  <si>
    <t>Коронка стальная востановительная с пластмасовой облицовкой</t>
  </si>
  <si>
    <t>6.24.3.</t>
  </si>
  <si>
    <t>Коронка стальная востановительная бюгельная</t>
  </si>
  <si>
    <t>6.24.5.</t>
  </si>
  <si>
    <t>Коронка колпачковая с фасеткой (по Бордюку)</t>
  </si>
  <si>
    <t>6.24.6.</t>
  </si>
  <si>
    <t>6.24.7.</t>
  </si>
  <si>
    <t>Искусственный зуб литой с пластмасовой фасеткой</t>
  </si>
  <si>
    <t>6.24.8.</t>
  </si>
  <si>
    <t>Спайка деталей (одна спайка)</t>
  </si>
  <si>
    <t>6.24.9.</t>
  </si>
  <si>
    <t>Окклюзионная накладка (лапка)</t>
  </si>
  <si>
    <t>изделие</t>
  </si>
  <si>
    <t>исследование</t>
  </si>
  <si>
    <t>5.1.</t>
  </si>
  <si>
    <t>Общие ортодонтические  мероприятия</t>
  </si>
  <si>
    <t>5.1.1.</t>
  </si>
  <si>
    <t>Определение центральной окклюзии с использованием восковых валиков</t>
  </si>
  <si>
    <t>5.1.2.</t>
  </si>
  <si>
    <t>Изготовление воскового шаблона с прикусными валиками</t>
  </si>
  <si>
    <t>5.1.3.</t>
  </si>
  <si>
    <t>Определение конструктивной окклюзии</t>
  </si>
  <si>
    <t>4.2.38.</t>
  </si>
  <si>
    <t>Коррекция окклюзионных взаимоотношений несъемной конструкции протеза из расчета на одну единицу</t>
  </si>
  <si>
    <t>8.2.</t>
  </si>
  <si>
    <t>Панорамная рентгенография</t>
  </si>
  <si>
    <t>1.4.18.</t>
  </si>
  <si>
    <t>Оттиск из гипса</t>
  </si>
  <si>
    <t>6.1.29.</t>
  </si>
  <si>
    <t>Изготовление замкового крепления в съемном пластиночном протезе</t>
  </si>
  <si>
    <t>6.1.30.</t>
  </si>
  <si>
    <t>Замена втулки замкового крепления</t>
  </si>
  <si>
    <t>6.2.16.</t>
  </si>
  <si>
    <t>Установка замкового крепления с втулкой</t>
  </si>
  <si>
    <t>6.2.17.</t>
  </si>
  <si>
    <t>Фрезерование коронки, искусственного зуба</t>
  </si>
  <si>
    <t>6.2.18.</t>
  </si>
  <si>
    <t>Фиксирующий элемент  бюгельного протеза на замковое крепление</t>
  </si>
  <si>
    <t>6.4.8.</t>
  </si>
  <si>
    <t>Изготовление дополнительного (запорного) штифта</t>
  </si>
  <si>
    <t>6.4.11.</t>
  </si>
  <si>
    <t>Изготовление интерлока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</si>
  <si>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      "_____"_____________20 ______г.</t>
  </si>
  <si>
    <t>А.А. Грицаева</t>
  </si>
  <si>
    <t>А.А.Грицаева</t>
  </si>
  <si>
    <t>"___"_________20___г.</t>
  </si>
  <si>
    <t>3.2.7</t>
  </si>
  <si>
    <t>Эндооссальная имплантация одного имплантата по двухэтапной методике (цилиндрический, винтовой, комбинированный, пластиночный). Введение имплантата (первый этап)</t>
  </si>
  <si>
    <t>3.2.8</t>
  </si>
  <si>
    <t>Эндооссальная имплантация одного имплантата по двухэтапной методике (цилиндрический, винтовой, комбинированный, пластиночный). Установка формирователя десневой манжетки (второй этап)</t>
  </si>
  <si>
    <t>3.2.9</t>
  </si>
  <si>
    <t>Эндооссальная имплантация одного имплантата по одноэтапной методике</t>
  </si>
  <si>
    <t>3.2.10</t>
  </si>
  <si>
    <t>Непосредственная эндооссальная имплантация одного имплантата (цилиндрический, винтовой)</t>
  </si>
  <si>
    <t>3.2.11</t>
  </si>
  <si>
    <t>Введение остеокондуктивных препаратов и барьерных мембран при дентальной имплантации</t>
  </si>
  <si>
    <t>3.2.12</t>
  </si>
  <si>
    <t>Введение остеоиндуктивных препаратов, изготовленных из аутокрови при дентальной имплантации</t>
  </si>
  <si>
    <t>3.2.13</t>
  </si>
  <si>
    <t>Постановка головки имплантата</t>
  </si>
  <si>
    <t>3.2.14</t>
  </si>
  <si>
    <t>Увеличение альвеолярного отростка с использованием остеокондуктивных препаратов</t>
  </si>
  <si>
    <t>3.2.15</t>
  </si>
  <si>
    <t>Увеличение альвеолярного отростка с использованием аутокостных препаратов</t>
  </si>
  <si>
    <t>3.2.16</t>
  </si>
  <si>
    <t xml:space="preserve">Поднятие дна верхнечелюстной пазухи (закрытый синус-лифтинг) или дна грушевидного отверстия
</t>
  </si>
  <si>
    <t>Рабочая огнеупорная модель для литьевого  прессования</t>
  </si>
  <si>
    <t>Загипсовка рабочей огнеупорной модели для литьевого прессования</t>
  </si>
  <si>
    <t>Индивидуальная ложка  изделие (жесткая)</t>
  </si>
  <si>
    <t xml:space="preserve">Базис съемного пластиночного протеза </t>
  </si>
  <si>
    <t xml:space="preserve"> Каркас бюгельного протеза</t>
  </si>
  <si>
    <t>Пластмассовая коронка, зуб из расчета на одну единицу</t>
  </si>
  <si>
    <t>Пластмассовый кламмер изделие из расчета на одну единицу</t>
  </si>
  <si>
    <t>Отливка деталей из пластмассы методом литьевого прессования</t>
  </si>
  <si>
    <t>6.17.1</t>
  </si>
  <si>
    <t>6.17.2</t>
  </si>
  <si>
    <t>6.17.3</t>
  </si>
  <si>
    <t>6.17.4</t>
  </si>
  <si>
    <t>6.17.5</t>
  </si>
  <si>
    <t>6.17.6</t>
  </si>
  <si>
    <t>6.17.7</t>
  </si>
  <si>
    <t>на платные медицинские услуги по стоматологии</t>
  </si>
  <si>
    <t>Изготовление огнеупорной модели</t>
  </si>
  <si>
    <t>6.9.16</t>
  </si>
  <si>
    <t>Изготовление индивидуальной ложки (жесткой)</t>
  </si>
  <si>
    <t>Изготовление съемного безметаллового бюгельного протеза с одним зубом методом литьевого прессования</t>
  </si>
  <si>
    <t>Изготовление съемного безметаллового бюгельного протеза с двумя зубами методом литьевого прессования</t>
  </si>
  <si>
    <t>Изготовление съемного безметаллового бюгельного протеза с тремя зубом методом литьевого прессования</t>
  </si>
  <si>
    <t>Изготовление съемного безметаллового бюгельного протеза с четырьмя зубом методом литьевого прессования</t>
  </si>
  <si>
    <t>Изготовление съемного безметаллового бюгельного протеза с пятьюзубом методом литьевого прессования</t>
  </si>
  <si>
    <t>Изготовление съемного безметаллового бюгельного протеза с шестью зубом методом литьевого прессования</t>
  </si>
  <si>
    <t>Изготовление съемного безметаллового бюгельного протеза с семью зубом методом литьевого прессования</t>
  </si>
  <si>
    <t>Изготовление съемного безметаллового бюгельного протеза с одним восемью методом литьевого прессования</t>
  </si>
  <si>
    <t>Изготовление съемного безметаллового бюгельного протеза с девятью зубом методом литьевого прессования</t>
  </si>
  <si>
    <t>Изготовление съемного безметаллового бюгельного протеза с десятью зубом методом литьевого прессования</t>
  </si>
  <si>
    <t>Изготовление съемного безметаллового бюгельного протеза с одинадцатью зубом методом литьевого прессования</t>
  </si>
  <si>
    <t>Изготовление съемного безметаллового бюгельного протеза с двенадцатью зубом методом литьевого прессования</t>
  </si>
  <si>
    <t>Изготовление пластмассовой коронки,зуба методом литьевого прессования из расчета на одну единицу</t>
  </si>
  <si>
    <t>Изготовление пластмассового кламмера медотомлитьевого прессования</t>
  </si>
  <si>
    <t>6.18.15</t>
  </si>
  <si>
    <t>6.18.16</t>
  </si>
  <si>
    <t>6.18.17</t>
  </si>
  <si>
    <t>6.18.19</t>
  </si>
  <si>
    <t>6.18.18</t>
  </si>
  <si>
    <t>6.18.20</t>
  </si>
  <si>
    <t>6.18.21</t>
  </si>
  <si>
    <t>6.18.22</t>
  </si>
  <si>
    <t>6.18.23</t>
  </si>
  <si>
    <t>6.18.24</t>
  </si>
  <si>
    <t>6.18.25</t>
  </si>
  <si>
    <t>6.18.26</t>
  </si>
  <si>
    <t>6.18.27</t>
  </si>
  <si>
    <t>6.18.28</t>
  </si>
  <si>
    <t>6.18.29</t>
  </si>
  <si>
    <t>Протезирование на имплантах</t>
  </si>
  <si>
    <t>Оттиск при протезировании на имплантатах (без учета материалов)</t>
  </si>
  <si>
    <t>Припасовка каркаса мостовидного протеза из расчета на одну единицу</t>
  </si>
  <si>
    <t>Фиксация несъемной конструкции протеза из расчета на одну коронку с использованием винтов</t>
  </si>
  <si>
    <t>Установка, удаление формирователя десны</t>
  </si>
  <si>
    <t>Установка оттискного трансфера</t>
  </si>
  <si>
    <t>Закрытие отверстия для винта временным пломбировочным материалом</t>
  </si>
  <si>
    <t>Закрытие отверстия для винта в коронке пломбировочным материалом</t>
  </si>
  <si>
    <t>Усложненная фрезеровка интерлока</t>
  </si>
  <si>
    <t>Изготовление коронки с облицовкой из композиционных материалов</t>
  </si>
  <si>
    <t>Изготовление коронки литой с облицовкой из композиционных материалов на имплантате (без учета стоимости абатмента)</t>
  </si>
  <si>
    <t>Изготовление коронки металлокерамической на имплантате (без учета стоимости абатмента)</t>
  </si>
  <si>
    <t>Присоединение аналога имплантата к слепочному трансферу</t>
  </si>
  <si>
    <t>6.2.35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</si>
  <si>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</si>
  <si>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</si>
  <si>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</si>
  <si>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</si>
  <si>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</si>
  <si>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</si>
  <si>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</si>
  <si>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</si>
  <si>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</si>
  <si>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6.5.3</t>
  </si>
  <si>
    <t>6.5.4</t>
  </si>
  <si>
    <t>6.5.5</t>
  </si>
  <si>
    <t>6.5.6</t>
  </si>
  <si>
    <t>6.6.4</t>
  </si>
  <si>
    <t>6.9.7</t>
  </si>
  <si>
    <t>Изготовление коронки литой, экваторной</t>
  </si>
  <si>
    <t>5.3.</t>
  </si>
  <si>
    <t>5.4.</t>
  </si>
  <si>
    <t>5.5.</t>
  </si>
  <si>
    <t>5.6.</t>
  </si>
  <si>
    <t>Предел</t>
  </si>
  <si>
    <t>2.15/1</t>
  </si>
  <si>
    <t>42.6 ??</t>
  </si>
  <si>
    <t>2.2 ?  Повтор в прочих похожий</t>
  </si>
  <si>
    <t>2.5 ? См выше</t>
  </si>
  <si>
    <t>8???</t>
  </si>
  <si>
    <t>Плюс 4.9%</t>
  </si>
  <si>
    <t>Припасовка коронки</t>
  </si>
  <si>
    <t>"___"________20___г.</t>
  </si>
  <si>
    <r>
      <t xml:space="preserve">Стоматология ортодонтическая </t>
    </r>
    <r>
      <rPr>
        <b/>
        <sz val="10"/>
        <rFont val="Times New Roman"/>
        <family val="1"/>
        <charset val="204"/>
      </rPr>
      <t>(клиническая часть ортодонтического стоматологического лечения)</t>
    </r>
  </si>
  <si>
    <r>
      <t xml:space="preserve">Общие стоматологические мероприятия </t>
    </r>
    <r>
      <rPr>
        <b/>
        <sz val="10"/>
        <color theme="1"/>
        <rFont val="Times New Roman"/>
        <family val="1"/>
        <charset val="204"/>
      </rPr>
      <t>(терапевтические, амбулаторно-хирургические, ортопедические, ортодонтические)</t>
    </r>
  </si>
  <si>
    <r>
      <t xml:space="preserve">Стоматология ортопедическая </t>
    </r>
    <r>
      <rPr>
        <b/>
        <sz val="10"/>
        <color theme="1"/>
        <rFont val="Times New Roman"/>
        <family val="1"/>
        <charset val="204"/>
      </rPr>
      <t>(клиническая часть ортопедического стоматологического лечения)</t>
    </r>
  </si>
  <si>
    <t>________Шатило П.Г.</t>
  </si>
  <si>
    <r>
      <t xml:space="preserve">Препарирование твердых тканей одного зуба при лечении кариеса </t>
    </r>
    <r>
      <rPr>
        <b/>
        <sz val="10"/>
        <color theme="1"/>
        <rFont val="Times New Roman"/>
        <family val="1"/>
        <charset val="204"/>
      </rPr>
      <t>( I, II, III, IV, V классов по Блэку) и некариозных заболеваний, возникших после прорезывания зубов с локализацией полостей независимо от поверхности: </t>
    </r>
  </si>
  <si>
    <t>Изготовление коронки литой на импланте (без учета стоимости абатмента)</t>
  </si>
  <si>
    <t>Изготовление вкладки культевой со штифтом (зуботехнической без фрезеровки)</t>
  </si>
  <si>
    <t>Изготовление коронки литой с вестибулярной пластмассовой облицовкой на имплантате (без учета стоимости абатмента)</t>
  </si>
  <si>
    <t>Изготовление коронки металлоакриловой на имплантате (без учета стоимости абатмента)</t>
  </si>
  <si>
    <t>Отливка деталей из нержавеющей стали (зуб литой, защитка для фасетки или штифтового зуба, окклюзионная накладка, полукоронка, вкладка, вкладка культевая, штанга по Румпелю, опорная лапка)</t>
  </si>
  <si>
    <r>
      <t xml:space="preserve">Припасовка каркаса мостовидного протеза </t>
    </r>
    <r>
      <rPr>
        <sz val="8"/>
        <rFont val="Times New Roman"/>
        <family val="1"/>
        <charset val="204"/>
      </rPr>
      <t>(штампованного-паянного, цельнолитого, металлокерамического, металлоакриллового, металлокомпозитного, адгезионного, пластмассового, керамического безметаллового)</t>
    </r>
    <r>
      <rPr>
        <sz val="9"/>
        <rFont val="Times New Roman"/>
        <family val="1"/>
        <charset val="204"/>
      </rPr>
      <t xml:space="preserve"> из расчета на одну единицу</t>
    </r>
  </si>
  <si>
    <r>
      <t xml:space="preserve">Изготовление и постановка на модель дополнительных механических элементов </t>
    </r>
    <r>
      <rPr>
        <sz val="6"/>
        <rFont val="Times New Roman"/>
        <family val="1"/>
        <charset val="204"/>
      </rPr>
      <t>(пружин,крючков и т.п.)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</si>
</sst>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2" fontId="1" fillId="0" borderId="0" xfId="0" applyNumberFormat="1" applyFont="1"/>
    <xf numFmtId="0" fontId="4" fillId="0" borderId="0" xfId="0" applyFont="1" applyBorder="1"/>
    <xf numFmtId="0" fontId="1" fillId="0" borderId="0" xfId="0" applyFont="1" applyAlignment="1">
      <alignment horizontal="left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 wrapText="1"/>
    </xf>
    <xf numFmtId="2" fontId="5" fillId="0" borderId="0" xfId="0" applyNumberFormat="1" applyFont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top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0" fillId="0" borderId="0" xfId="0" applyNumberFormat="1" applyFont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2" fontId="5" fillId="6" borderId="0" xfId="0" applyNumberFormat="1" applyFont="1" applyFill="1" applyAlignment="1">
      <alignment horizontal="center" vertical="top" wrapText="1"/>
    </xf>
    <xf numFmtId="2" fontId="5" fillId="6" borderId="0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4" fontId="4" fillId="3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4" fontId="1" fillId="3" borderId="0" xfId="0" applyNumberFormat="1" applyFont="1" applyFill="1" applyAlignment="1">
      <alignment vertical="top" wrapText="1"/>
    </xf>
    <xf numFmtId="2" fontId="4" fillId="7" borderId="0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/>
    <xf numFmtId="0" fontId="8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Fill="1" applyBorder="1" applyAlignment="1" applyProtection="1">
      <alignment horizontal="left" vertical="justify" wrapText="1"/>
    </xf>
    <xf numFmtId="0" fontId="1" fillId="0" borderId="0" xfId="0" applyFont="1" applyAlignment="1"/>
    <xf numFmtId="4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2" fontId="5" fillId="0" borderId="0" xfId="0" applyNumberFormat="1" applyFont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1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4" fillId="4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 wrapText="1"/>
    </xf>
    <xf numFmtId="2" fontId="4" fillId="6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top" wrapText="1"/>
    </xf>
    <xf numFmtId="0" fontId="25" fillId="0" borderId="1" xfId="0" applyFont="1" applyBorder="1"/>
    <xf numFmtId="0" fontId="20" fillId="2" borderId="1" xfId="0" applyFont="1" applyFill="1" applyBorder="1" applyAlignment="1">
      <alignment horizontal="justify" vertical="top" wrapText="1"/>
    </xf>
    <xf numFmtId="44" fontId="20" fillId="2" borderId="1" xfId="1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justify" wrapText="1"/>
    </xf>
    <xf numFmtId="0" fontId="5" fillId="0" borderId="0" xfId="0" applyFont="1" applyAlignment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justify" wrapText="1"/>
    </xf>
    <xf numFmtId="0" fontId="4" fillId="0" borderId="0" xfId="0" applyFont="1" applyAlignment="1"/>
    <xf numFmtId="0" fontId="2" fillId="0" borderId="0" xfId="0" applyFont="1" applyFill="1" applyBorder="1" applyAlignment="1" applyProtection="1">
      <alignment horizontal="left" vertical="justify" wrapText="1"/>
    </xf>
    <xf numFmtId="0" fontId="1" fillId="0" borderId="0" xfId="0" applyFont="1" applyAlignment="1"/>
    <xf numFmtId="0" fontId="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17" fillId="2" borderId="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%20&#1089;&#1090;&#1086;&#1084;&#1072;&#109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апия"/>
      <sheetName val="хирургия"/>
      <sheetName val="ортопедия"/>
      <sheetName val="импланты"/>
      <sheetName val="Лист1"/>
    </sheetNames>
    <sheetDataSet>
      <sheetData sheetId="0">
        <row r="27">
          <cell r="G27">
            <v>2.0021533980000004</v>
          </cell>
          <cell r="H27">
            <v>0.99172084200000021</v>
          </cell>
          <cell r="I27">
            <v>5.0053834950000002</v>
          </cell>
          <cell r="J27">
            <v>0.49118249250000012</v>
          </cell>
          <cell r="K27">
            <v>2.5026917475000001</v>
          </cell>
          <cell r="L27">
            <v>0.91219605750000021</v>
          </cell>
          <cell r="M27">
            <v>1.0010766990000002</v>
          </cell>
          <cell r="N27">
            <v>0.32433637600000004</v>
          </cell>
          <cell r="O27">
            <v>0.49118249250000012</v>
          </cell>
          <cell r="P27">
            <v>0.8186374875000002</v>
          </cell>
          <cell r="Q27">
            <v>0.32433637600000004</v>
          </cell>
          <cell r="R27">
            <v>0.66738446600000001</v>
          </cell>
          <cell r="S27">
            <v>1.3222944560000001</v>
          </cell>
          <cell r="T27">
            <v>0.66114722800000003</v>
          </cell>
          <cell r="U27">
            <v>0.32433637600000004</v>
          </cell>
          <cell r="V27">
            <v>0.82643403500000023</v>
          </cell>
          <cell r="W27">
            <v>0.99172084200000021</v>
          </cell>
          <cell r="X27">
            <v>2.4793021049999999</v>
          </cell>
          <cell r="Y27">
            <v>1.6606646175000004</v>
          </cell>
          <cell r="Z27">
            <v>0.49118249250000012</v>
          </cell>
          <cell r="AA27">
            <v>2.0021533980000004</v>
          </cell>
          <cell r="AB27">
            <v>0.99172084200000021</v>
          </cell>
          <cell r="AC27">
            <v>0.48650456400000008</v>
          </cell>
          <cell r="AD27">
            <v>0.32433637600000004</v>
          </cell>
          <cell r="AE27">
            <v>0.48650456400000008</v>
          </cell>
          <cell r="AF27">
            <v>0.66738446600000001</v>
          </cell>
          <cell r="AG27">
            <v>2.4909969262500002</v>
          </cell>
          <cell r="AH27">
            <v>0.66738446600000001</v>
          </cell>
          <cell r="AI27">
            <v>0.66738446600000001</v>
          </cell>
          <cell r="AJ27">
            <v>1.6606646175000004</v>
          </cell>
          <cell r="AK27">
            <v>2.5026917475000001</v>
          </cell>
          <cell r="AL27">
            <v>1.334768932</v>
          </cell>
          <cell r="AM27">
            <v>2.0115092550000004</v>
          </cell>
          <cell r="AN27">
            <v>3.0032300970000003</v>
          </cell>
          <cell r="AO27">
            <v>3.8374606795000004</v>
          </cell>
          <cell r="AP27">
            <v>1.334768932</v>
          </cell>
          <cell r="AQ27">
            <v>1.6606646175000004</v>
          </cell>
          <cell r="AR27">
            <v>1.334768932</v>
          </cell>
          <cell r="AS27">
            <v>1.334768932</v>
          </cell>
          <cell r="AT27">
            <v>1.334768932</v>
          </cell>
          <cell r="AU27">
            <v>2.0021533980000004</v>
          </cell>
          <cell r="AV27">
            <v>3.0032300970000003</v>
          </cell>
          <cell r="AW27">
            <v>0.66738446600000001</v>
          </cell>
          <cell r="AX27">
            <v>1.6684611650000003</v>
          </cell>
          <cell r="AY27">
            <v>3.670614563</v>
          </cell>
          <cell r="AZ27">
            <v>0.49586042100000011</v>
          </cell>
          <cell r="BA27">
            <v>0.82643403500000023</v>
          </cell>
          <cell r="BB27">
            <v>0.82643403500000023</v>
          </cell>
          <cell r="BC27">
            <v>3.3369223300000006</v>
          </cell>
          <cell r="BD27">
            <v>4.9960276380000002</v>
          </cell>
          <cell r="BE27">
            <v>4.1711529125000002</v>
          </cell>
          <cell r="BF27">
            <v>5.8396140775000012</v>
          </cell>
          <cell r="BG27">
            <v>0.82643403500000023</v>
          </cell>
          <cell r="BH27">
            <v>1.3222944560000001</v>
          </cell>
          <cell r="BI27">
            <v>1.3222944560000001</v>
          </cell>
          <cell r="BJ27">
            <v>4.1711529125000002</v>
          </cell>
          <cell r="BK27">
            <v>4.9960276380000002</v>
          </cell>
          <cell r="BL27">
            <v>2.5026917475000001</v>
          </cell>
          <cell r="BM27">
            <v>3.0032300970000003</v>
          </cell>
          <cell r="BN27">
            <v>1.3222944560000001</v>
          </cell>
          <cell r="BO27">
            <v>2.5026917475000001</v>
          </cell>
          <cell r="BP27">
            <v>3.3369223300000006</v>
          </cell>
          <cell r="BQ27">
            <v>3.670614563</v>
          </cell>
          <cell r="BR27">
            <v>5.0053834950000002</v>
          </cell>
          <cell r="BS27">
            <v>3.3369223300000006</v>
          </cell>
          <cell r="BT27">
            <v>4.1711529125000002</v>
          </cell>
          <cell r="BU27">
            <v>5.0053834950000002</v>
          </cell>
          <cell r="BV27">
            <v>5.8396140775000012</v>
          </cell>
          <cell r="BW27">
            <v>3.3369223300000006</v>
          </cell>
          <cell r="BX27">
            <v>4.1711529125000002</v>
          </cell>
          <cell r="BY27">
            <v>4.9960276380000002</v>
          </cell>
          <cell r="BZ27">
            <v>5.8396140775000012</v>
          </cell>
          <cell r="CA27">
            <v>4.1711529125000002</v>
          </cell>
          <cell r="CB27">
            <v>4.1711529125000002</v>
          </cell>
          <cell r="CC27">
            <v>3.3369223300000006</v>
          </cell>
          <cell r="CD27">
            <v>1.6606646175000004</v>
          </cell>
          <cell r="CE27">
            <v>2.5026917475000001</v>
          </cell>
          <cell r="CF27">
            <v>4.1711529125000002</v>
          </cell>
          <cell r="CG27">
            <v>4.9960276380000002</v>
          </cell>
          <cell r="CH27">
            <v>0.66613701840000006</v>
          </cell>
          <cell r="CI27">
            <v>0.66613701840000006</v>
          </cell>
          <cell r="CJ27">
            <v>0.33057361400000002</v>
          </cell>
          <cell r="CK27">
            <v>1.334768932</v>
          </cell>
          <cell r="CL27">
            <v>2.4980138190000001</v>
          </cell>
          <cell r="CM27">
            <v>1.6606646175000004</v>
          </cell>
          <cell r="CN27">
            <v>1.6606646175000004</v>
          </cell>
          <cell r="CO27">
            <v>0.82643403500000023</v>
          </cell>
          <cell r="CP27">
            <v>4.9960276380000002</v>
          </cell>
          <cell r="CQ27">
            <v>4.9960276380000002</v>
          </cell>
          <cell r="CR27">
            <v>1.6606646175000004</v>
          </cell>
          <cell r="CS27">
            <v>0.49586042100000011</v>
          </cell>
          <cell r="CT27">
            <v>1.6559866890000003</v>
          </cell>
          <cell r="CU27">
            <v>1.6559866890000003</v>
          </cell>
        </row>
      </sheetData>
      <sheetData sheetId="1">
        <row r="27">
          <cell r="F27">
            <v>2.1237795390000005</v>
          </cell>
          <cell r="G27">
            <v>1.0572118410000002</v>
          </cell>
          <cell r="H27">
            <v>5.3421943470000004</v>
          </cell>
          <cell r="I27">
            <v>0.5286059205000001</v>
          </cell>
          <cell r="J27">
            <v>2.6617413165000001</v>
          </cell>
          <cell r="K27">
            <v>0.86541677250000015</v>
          </cell>
          <cell r="L27">
            <v>1.0572118410000002</v>
          </cell>
          <cell r="M27">
            <v>0.35240394700000005</v>
          </cell>
          <cell r="N27">
            <v>0.5286059205000001</v>
          </cell>
          <cell r="O27">
            <v>0.88100986750000021</v>
          </cell>
          <cell r="P27">
            <v>0.35240394700000005</v>
          </cell>
          <cell r="Q27">
            <v>0.71104513200000008</v>
          </cell>
          <cell r="R27">
            <v>1.4220902640000002</v>
          </cell>
          <cell r="S27">
            <v>0.71104513200000008</v>
          </cell>
          <cell r="T27">
            <v>0.35240394700000005</v>
          </cell>
          <cell r="U27">
            <v>1.0572118410000002</v>
          </cell>
          <cell r="V27">
            <v>2.6617413165000001</v>
          </cell>
          <cell r="W27">
            <v>0.5286059205000001</v>
          </cell>
          <cell r="X27">
            <v>2.1331353960000006</v>
          </cell>
          <cell r="Y27">
            <v>1.0572118410000002</v>
          </cell>
          <cell r="Z27">
            <v>0.5286059205000001</v>
          </cell>
          <cell r="AA27">
            <v>0.35240394700000005</v>
          </cell>
          <cell r="AB27">
            <v>0.5286059205000001</v>
          </cell>
          <cell r="AC27">
            <v>3.5552256600000005</v>
          </cell>
          <cell r="AD27">
            <v>5.3421943470000004</v>
          </cell>
          <cell r="AE27">
            <v>5.3421943470000004</v>
          </cell>
          <cell r="AF27">
            <v>3.5552256600000005</v>
          </cell>
          <cell r="AG27">
            <v>5.3421943470000004</v>
          </cell>
          <cell r="AH27">
            <v>4.4830148125000004</v>
          </cell>
          <cell r="AI27">
            <v>3.5552256600000005</v>
          </cell>
          <cell r="AJ27">
            <v>2.6664192450000002</v>
          </cell>
          <cell r="AK27">
            <v>0.88880641500000013</v>
          </cell>
          <cell r="AL27">
            <v>3.5552256600000005</v>
          </cell>
          <cell r="AM27">
            <v>5.3421943470000004</v>
          </cell>
          <cell r="AN27">
            <v>7.110451320000001</v>
          </cell>
          <cell r="AO27">
            <v>10.749879693</v>
          </cell>
          <cell r="AP27">
            <v>5.3796177749999998</v>
          </cell>
          <cell r="AQ27">
            <v>7.110451320000001</v>
          </cell>
          <cell r="AR27">
            <v>10.749879693</v>
          </cell>
          <cell r="AS27">
            <v>16.131836432250005</v>
          </cell>
          <cell r="AT27">
            <v>10.749879693</v>
          </cell>
          <cell r="AU27">
            <v>15.745907331000005</v>
          </cell>
          <cell r="AV27">
            <v>2.6617413165000001</v>
          </cell>
          <cell r="AW27">
            <v>1.4121106832000001</v>
          </cell>
          <cell r="AX27">
            <v>8.958233077500001</v>
          </cell>
          <cell r="AY27">
            <v>3.5614628980000007</v>
          </cell>
          <cell r="AZ27">
            <v>9.7768705650000012</v>
          </cell>
          <cell r="BA27">
            <v>10.749879693</v>
          </cell>
          <cell r="BB27">
            <v>12.541526308500002</v>
          </cell>
          <cell r="BC27">
            <v>10.749879693</v>
          </cell>
          <cell r="BD27">
            <v>5.3421943470000004</v>
          </cell>
          <cell r="BE27">
            <v>10.749879693</v>
          </cell>
          <cell r="BF27">
            <v>5.3421943470000004</v>
          </cell>
          <cell r="BG27">
            <v>7.1229257960000014</v>
          </cell>
          <cell r="BH27">
            <v>8.8880641500000017</v>
          </cell>
          <cell r="BI27">
            <v>8.0132915205000028</v>
          </cell>
          <cell r="BJ27">
            <v>10.656321123000001</v>
          </cell>
          <cell r="BK27">
            <v>7.1073327010000016</v>
          </cell>
          <cell r="BL27">
            <v>7.1073327010000016</v>
          </cell>
          <cell r="BM27">
            <v>7.1073327010000016</v>
          </cell>
          <cell r="BN27">
            <v>10.656321123000001</v>
          </cell>
          <cell r="BO27">
            <v>10.656321123000001</v>
          </cell>
          <cell r="BP27">
            <v>10.656321123000001</v>
          </cell>
          <cell r="BQ27">
            <v>10.656321123000001</v>
          </cell>
          <cell r="BR27">
            <v>5.3421943470000004</v>
          </cell>
          <cell r="BS27">
            <v>1.7807314490000004</v>
          </cell>
          <cell r="BT27">
            <v>7.110451320000001</v>
          </cell>
          <cell r="BU27">
            <v>10.656321123000001</v>
          </cell>
          <cell r="BV27">
            <v>5.3421943470000004</v>
          </cell>
          <cell r="BW27">
            <v>5.3421943470000004</v>
          </cell>
          <cell r="BX27">
            <v>10.656321123000001</v>
          </cell>
          <cell r="BY27">
            <v>14.233377116000003</v>
          </cell>
          <cell r="BZ27">
            <v>10.656321123000001</v>
          </cell>
          <cell r="CA27">
            <v>10.656321123000001</v>
          </cell>
          <cell r="CB27">
            <v>10.656321123000001</v>
          </cell>
          <cell r="CC27">
            <v>2.67811406625</v>
          </cell>
          <cell r="CD27">
            <v>3.5552256600000005</v>
          </cell>
          <cell r="CE27">
            <v>2.6664192450000002</v>
          </cell>
          <cell r="CF27">
            <v>3.5552256600000005</v>
          </cell>
          <cell r="CG27">
            <v>1.7776128300000003</v>
          </cell>
          <cell r="CH27">
            <v>2.6664192450000002</v>
          </cell>
          <cell r="CI27">
            <v>7.110451320000001</v>
          </cell>
          <cell r="CJ27">
            <v>5.3421943470000004</v>
          </cell>
          <cell r="CK27">
            <v>4.4518286225000008</v>
          </cell>
          <cell r="CL27">
            <v>5.3421943470000004</v>
          </cell>
          <cell r="CM27">
            <v>9.7768705650000012</v>
          </cell>
          <cell r="CN27">
            <v>8.8880641500000017</v>
          </cell>
          <cell r="CO27">
            <v>7.110451320000001</v>
          </cell>
          <cell r="CP27">
            <v>10.656321123000001</v>
          </cell>
          <cell r="CQ27">
            <v>10.656321123000001</v>
          </cell>
          <cell r="CR27">
            <v>9.7768705650000012</v>
          </cell>
          <cell r="CS27">
            <v>5.3328384900000003</v>
          </cell>
          <cell r="CT27">
            <v>7.110451320000001</v>
          </cell>
          <cell r="CU27">
            <v>7.110451320000001</v>
          </cell>
        </row>
      </sheetData>
      <sheetData sheetId="2">
        <row r="27">
          <cell r="D27">
            <v>2.7131985300000001</v>
          </cell>
          <cell r="E27">
            <v>1.2552441475000002</v>
          </cell>
          <cell r="G27">
            <v>0.84202713000000018</v>
          </cell>
          <cell r="H27">
            <v>2.5962503175</v>
          </cell>
          <cell r="I27">
            <v>0.85762022500000024</v>
          </cell>
          <cell r="J27">
            <v>1.7152404500000005</v>
          </cell>
          <cell r="K27">
            <v>1.3721923600000001</v>
          </cell>
          <cell r="L27">
            <v>0.5145721350000001</v>
          </cell>
          <cell r="M27">
            <v>1.0385001270000003</v>
          </cell>
          <cell r="N27">
            <v>0.67985894200000008</v>
          </cell>
          <cell r="O27">
            <v>0.84982367750000021</v>
          </cell>
          <cell r="P27">
            <v>1.7152404500000005</v>
          </cell>
          <cell r="Q27">
            <v>2.5962503175</v>
          </cell>
          <cell r="R27">
            <v>1.7152404500000005</v>
          </cell>
          <cell r="S27">
            <v>0.84982367750000021</v>
          </cell>
          <cell r="T27">
            <v>2.0863561110000006</v>
          </cell>
          <cell r="U27">
            <v>1.0385001270000003</v>
          </cell>
          <cell r="V27">
            <v>0.84982367750000021</v>
          </cell>
          <cell r="W27">
            <v>1.2552441475000002</v>
          </cell>
          <cell r="X27">
            <v>3.4772601850000009</v>
          </cell>
          <cell r="Y27">
            <v>0.5145721350000001</v>
          </cell>
          <cell r="Z27">
            <v>0.5145721350000001</v>
          </cell>
          <cell r="AA27">
            <v>0.5145721350000001</v>
          </cell>
          <cell r="AB27">
            <v>1.7932059250000003</v>
          </cell>
          <cell r="AC27">
            <v>3.4710229470000007</v>
          </cell>
          <cell r="AD27">
            <v>1.2552441475000002</v>
          </cell>
          <cell r="AE27">
            <v>2.0863561110000006</v>
          </cell>
          <cell r="AF27">
            <v>4.3426769575000002</v>
          </cell>
          <cell r="AG27">
            <v>1.2552441475000002</v>
          </cell>
          <cell r="AH27">
            <v>0.67985894200000008</v>
          </cell>
          <cell r="AI27">
            <v>1.0385001270000003</v>
          </cell>
          <cell r="AK27">
            <v>2.9503695049500003</v>
          </cell>
          <cell r="AL27">
            <v>6.3307965700000004</v>
          </cell>
          <cell r="AM27">
            <v>3.4710229470000007</v>
          </cell>
          <cell r="AN27">
            <v>0.67985894200000008</v>
          </cell>
          <cell r="AO27">
            <v>3.0749583340000006</v>
          </cell>
          <cell r="AP27">
            <v>0.84982367750000021</v>
          </cell>
          <cell r="AQ27">
            <v>4.0347133312499999</v>
          </cell>
          <cell r="AR27">
            <v>3.474141566000001</v>
          </cell>
          <cell r="AS27">
            <v>7.0044182740000016</v>
          </cell>
          <cell r="AT27">
            <v>10.497271554000001</v>
          </cell>
          <cell r="AU27">
            <v>2.7131985300000001</v>
          </cell>
          <cell r="AV27">
            <v>5.2112123490000002</v>
          </cell>
          <cell r="AW27">
            <v>6.9981810360000019</v>
          </cell>
          <cell r="AX27">
            <v>1.7386300925000004</v>
          </cell>
          <cell r="BA27">
            <v>3.1965844750000008</v>
          </cell>
          <cell r="BB27">
            <v>6.1288659897500004</v>
          </cell>
          <cell r="BC27">
            <v>9.6310751267500017</v>
          </cell>
          <cell r="BD27">
            <v>2.6196399600000002</v>
          </cell>
          <cell r="BE27">
            <v>2.6196399600000002</v>
          </cell>
          <cell r="BF27">
            <v>3.4990905180000009</v>
          </cell>
          <cell r="BG27">
            <v>2.7131985300000001</v>
          </cell>
          <cell r="BH27">
            <v>4.5492854662500006</v>
          </cell>
          <cell r="BI27">
            <v>4.3660666000000008</v>
          </cell>
          <cell r="BJ27">
            <v>6.1288659897500004</v>
          </cell>
          <cell r="BO27">
            <v>2.7818081480000001</v>
          </cell>
          <cell r="BQ27">
            <v>0.71416375100000007</v>
          </cell>
          <cell r="BR27">
            <v>2.7131985300000001</v>
          </cell>
          <cell r="BS27">
            <v>5.4170412030000001</v>
          </cell>
          <cell r="BT27">
            <v>2.7131985300000001</v>
          </cell>
          <cell r="BU27">
            <v>2.7131985300000001</v>
          </cell>
          <cell r="BY27">
            <v>6.9420458940000014</v>
          </cell>
          <cell r="BZ27">
            <v>8.7477262950000014</v>
          </cell>
          <cell r="EZ27">
            <v>1.7375163</v>
          </cell>
          <cell r="GE27">
            <v>6.9433824450000001</v>
          </cell>
          <cell r="IK27">
            <v>10.135511749999999</v>
          </cell>
          <cell r="IR27">
            <v>3.8249862035</v>
          </cell>
          <cell r="IU27">
            <v>3.4710229470000007</v>
          </cell>
          <cell r="IW27">
            <v>1.7386300925000004</v>
          </cell>
          <cell r="IY27">
            <v>11.803750156500001</v>
          </cell>
          <cell r="IZ27">
            <v>3.6855393825</v>
          </cell>
          <cell r="JA27">
            <v>11.340857993500002</v>
          </cell>
          <cell r="JB27">
            <v>11.803750156500001</v>
          </cell>
          <cell r="KA27">
            <v>2.0610814875000001</v>
          </cell>
          <cell r="KC27">
            <v>4.1585350012500006</v>
          </cell>
          <cell r="KE27">
            <v>6.1880940660000006</v>
          </cell>
          <cell r="KF27">
            <v>1.9883374350000003</v>
          </cell>
          <cell r="KG27">
            <v>2.4854217937500005</v>
          </cell>
          <cell r="KH27">
            <v>1.6650305350000003</v>
          </cell>
          <cell r="KI27">
            <v>4.985392398000001</v>
          </cell>
          <cell r="KK27">
            <v>21.397143442500003</v>
          </cell>
          <cell r="KS27">
            <v>1.2124008750000002</v>
          </cell>
          <cell r="KT27">
            <v>0.40230185100000004</v>
          </cell>
        </row>
        <row r="28">
          <cell r="CB28">
            <v>132000</v>
          </cell>
          <cell r="CC28">
            <v>139000</v>
          </cell>
          <cell r="CD28">
            <v>145000</v>
          </cell>
          <cell r="CE28">
            <v>152000</v>
          </cell>
          <cell r="CF28">
            <v>158000</v>
          </cell>
          <cell r="CG28">
            <v>166000</v>
          </cell>
          <cell r="CH28">
            <v>176000</v>
          </cell>
          <cell r="CI28">
            <v>186000</v>
          </cell>
          <cell r="CJ28">
            <v>195000</v>
          </cell>
          <cell r="CK28">
            <v>205000</v>
          </cell>
          <cell r="CL28">
            <v>215000</v>
          </cell>
          <cell r="CM28">
            <v>225000</v>
          </cell>
          <cell r="CN28">
            <v>235000</v>
          </cell>
          <cell r="CO28">
            <v>245000</v>
          </cell>
          <cell r="CP28">
            <v>261000</v>
          </cell>
          <cell r="CQ28">
            <v>393000</v>
          </cell>
          <cell r="CR28">
            <v>53000</v>
          </cell>
          <cell r="CS28">
            <v>59000</v>
          </cell>
          <cell r="CT28">
            <v>67000</v>
          </cell>
          <cell r="CU28">
            <v>73000</v>
          </cell>
          <cell r="CV28">
            <v>152000</v>
          </cell>
          <cell r="CW28">
            <v>59000</v>
          </cell>
          <cell r="CX28">
            <v>10000</v>
          </cell>
          <cell r="CY28">
            <v>94000</v>
          </cell>
          <cell r="CZ28">
            <v>85000</v>
          </cell>
          <cell r="DA28">
            <v>40000</v>
          </cell>
          <cell r="DC28">
            <v>85000</v>
          </cell>
          <cell r="DD28">
            <v>161000</v>
          </cell>
          <cell r="DE28">
            <v>151000</v>
          </cell>
          <cell r="DF28">
            <v>194000</v>
          </cell>
          <cell r="DG28">
            <v>47000</v>
          </cell>
          <cell r="DH28">
            <v>82000</v>
          </cell>
          <cell r="DI28">
            <v>67000</v>
          </cell>
          <cell r="DJ28">
            <v>94000</v>
          </cell>
          <cell r="DK28">
            <v>94000</v>
          </cell>
          <cell r="DL28">
            <v>100000</v>
          </cell>
          <cell r="DM28">
            <v>100000</v>
          </cell>
          <cell r="DN28">
            <v>106000</v>
          </cell>
          <cell r="DO28">
            <v>73000</v>
          </cell>
          <cell r="DP28">
            <v>16000</v>
          </cell>
          <cell r="DQ28">
            <v>123000</v>
          </cell>
          <cell r="DR28">
            <v>140000</v>
          </cell>
          <cell r="DS28">
            <v>157000</v>
          </cell>
          <cell r="DT28">
            <v>173000</v>
          </cell>
          <cell r="DU28">
            <v>190000</v>
          </cell>
          <cell r="DV28">
            <v>206000</v>
          </cell>
          <cell r="DW28">
            <v>224000</v>
          </cell>
          <cell r="DX28">
            <v>240000</v>
          </cell>
          <cell r="DY28">
            <v>257000</v>
          </cell>
          <cell r="DZ28">
            <v>273000</v>
          </cell>
          <cell r="EA28">
            <v>290000</v>
          </cell>
          <cell r="EB28">
            <v>306000</v>
          </cell>
          <cell r="EC28">
            <v>47000</v>
          </cell>
          <cell r="ED28">
            <v>40000</v>
          </cell>
          <cell r="EE28">
            <v>33000</v>
          </cell>
          <cell r="EG28">
            <v>53000</v>
          </cell>
          <cell r="EH28">
            <v>53000</v>
          </cell>
          <cell r="EI28">
            <v>190000</v>
          </cell>
          <cell r="EK28">
            <v>147000</v>
          </cell>
          <cell r="EN28">
            <v>240000</v>
          </cell>
          <cell r="EP28">
            <v>187000</v>
          </cell>
          <cell r="EQ28">
            <v>220000</v>
          </cell>
          <cell r="ER28">
            <v>314000</v>
          </cell>
          <cell r="ES28">
            <v>273000</v>
          </cell>
          <cell r="ET28">
            <v>293000</v>
          </cell>
          <cell r="EV28">
            <v>326000</v>
          </cell>
          <cell r="EW28">
            <v>287000</v>
          </cell>
          <cell r="EX28">
            <v>306000</v>
          </cell>
          <cell r="FA28">
            <v>47000</v>
          </cell>
          <cell r="FB28">
            <v>47000</v>
          </cell>
          <cell r="FC28">
            <v>127000</v>
          </cell>
          <cell r="FD28">
            <v>140000</v>
          </cell>
          <cell r="FE28">
            <v>153000</v>
          </cell>
          <cell r="FF28">
            <v>167000</v>
          </cell>
          <cell r="FG28">
            <v>180000</v>
          </cell>
          <cell r="FH28">
            <v>194000</v>
          </cell>
          <cell r="FI28">
            <v>206000</v>
          </cell>
          <cell r="FJ28">
            <v>220000</v>
          </cell>
          <cell r="FK28">
            <v>233000</v>
          </cell>
          <cell r="FL28">
            <v>247000</v>
          </cell>
          <cell r="FM28">
            <v>261000</v>
          </cell>
          <cell r="FN28">
            <v>273000</v>
          </cell>
          <cell r="FO28">
            <v>287000</v>
          </cell>
          <cell r="FP28">
            <v>300000</v>
          </cell>
          <cell r="FW28">
            <v>67000</v>
          </cell>
          <cell r="FX28">
            <v>75000</v>
          </cell>
          <cell r="FY28">
            <v>86000</v>
          </cell>
          <cell r="FZ28">
            <v>24000</v>
          </cell>
          <cell r="GA28">
            <v>11000</v>
          </cell>
          <cell r="GB28">
            <v>17700</v>
          </cell>
          <cell r="GC28">
            <v>23000</v>
          </cell>
          <cell r="GG28">
            <v>21500</v>
          </cell>
          <cell r="GH28">
            <v>91000</v>
          </cell>
          <cell r="GI28">
            <v>61000</v>
          </cell>
          <cell r="GJ28">
            <v>30000</v>
          </cell>
          <cell r="GK28">
            <v>18000</v>
          </cell>
          <cell r="GW28">
            <v>15000</v>
          </cell>
          <cell r="GZ28">
            <v>11000</v>
          </cell>
          <cell r="HB28">
            <v>15000</v>
          </cell>
          <cell r="HI28">
            <v>47000</v>
          </cell>
          <cell r="HJ28">
            <v>47000</v>
          </cell>
          <cell r="HK28">
            <v>47000</v>
          </cell>
          <cell r="HP28">
            <v>47000</v>
          </cell>
          <cell r="IL28">
            <v>32000</v>
          </cell>
          <cell r="IN28">
            <v>11000</v>
          </cell>
          <cell r="IX28">
            <v>79700</v>
          </cell>
          <cell r="KD28">
            <v>1</v>
          </cell>
          <cell r="KP28">
            <v>33</v>
          </cell>
          <cell r="KQ28">
            <v>37.299999999999997</v>
          </cell>
        </row>
        <row r="29">
          <cell r="GF29">
            <v>3.22</v>
          </cell>
        </row>
      </sheetData>
      <sheetData sheetId="3">
        <row r="27">
          <cell r="F27">
            <v>18.698674081500002</v>
          </cell>
          <cell r="G27">
            <v>8.0209565939999994</v>
          </cell>
          <cell r="I27">
            <v>21.369913236000002</v>
          </cell>
          <cell r="J27">
            <v>24.062869782</v>
          </cell>
          <cell r="K27">
            <v>16.027434927000002</v>
          </cell>
          <cell r="L27">
            <v>8.0209565939999994</v>
          </cell>
          <cell r="M27">
            <v>24.062869782</v>
          </cell>
          <cell r="N27">
            <v>32.060661158400002</v>
          </cell>
          <cell r="O27">
            <v>32.060661158400002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view="pageLayout" topLeftCell="A82" zoomScaleNormal="100" workbookViewId="0">
      <selection activeCell="A52" sqref="A52:D88"/>
    </sheetView>
  </sheetViews>
  <sheetFormatPr defaultRowHeight="12.75" x14ac:dyDescent="0.2"/>
  <cols>
    <col min="1" max="1" width="5.85546875" style="9" customWidth="1"/>
    <col min="2" max="2" width="70.85546875" style="1" customWidth="1"/>
    <col min="3" max="3" width="12" style="1" customWidth="1"/>
    <col min="4" max="4" width="11.28515625" style="19" customWidth="1"/>
    <col min="5" max="5" width="8.85546875" style="19" customWidth="1"/>
    <col min="6" max="6" width="9.140625" style="19" customWidth="1"/>
    <col min="7" max="7" width="9.28515625" style="19" customWidth="1"/>
    <col min="8" max="8" width="10.140625" style="1" customWidth="1"/>
    <col min="9" max="10" width="9.140625" style="1"/>
    <col min="11" max="11" width="20.7109375" style="1" customWidth="1"/>
    <col min="12" max="12" width="15.42578125" style="1" customWidth="1"/>
    <col min="13" max="13" width="11.42578125" style="1" customWidth="1"/>
    <col min="14" max="14" width="12" style="1" customWidth="1"/>
    <col min="15" max="15" width="9.140625" style="1" customWidth="1"/>
    <col min="16" max="16384" width="9.140625" style="1"/>
  </cols>
  <sheetData>
    <row r="1" spans="1:15" ht="15" customHeight="1" x14ac:dyDescent="0.25">
      <c r="C1" s="141" t="s">
        <v>0</v>
      </c>
      <c r="D1" s="141"/>
      <c r="E1" s="77"/>
      <c r="F1" s="77"/>
      <c r="G1" s="77"/>
      <c r="M1" s="11"/>
      <c r="N1" s="142"/>
      <c r="O1" s="142"/>
    </row>
    <row r="2" spans="1:15" ht="15" customHeight="1" x14ac:dyDescent="0.25">
      <c r="C2" s="141" t="s">
        <v>1</v>
      </c>
      <c r="D2" s="141"/>
      <c r="E2" s="77"/>
      <c r="F2" s="77"/>
      <c r="G2" s="77"/>
      <c r="M2" s="11"/>
      <c r="N2" s="142"/>
      <c r="O2" s="142"/>
    </row>
    <row r="3" spans="1:15" ht="15" customHeight="1" x14ac:dyDescent="0.25">
      <c r="C3" s="141" t="s">
        <v>2</v>
      </c>
      <c r="D3" s="141"/>
      <c r="E3" s="77"/>
      <c r="F3" s="77"/>
      <c r="G3" s="77"/>
      <c r="M3" s="11"/>
      <c r="N3" s="142"/>
      <c r="O3" s="142"/>
    </row>
    <row r="4" spans="1:15" ht="15.75" customHeight="1" x14ac:dyDescent="0.25">
      <c r="C4" s="141" t="s">
        <v>1007</v>
      </c>
      <c r="D4" s="141"/>
      <c r="E4" s="77"/>
      <c r="F4" s="77"/>
      <c r="G4" s="77"/>
      <c r="M4" s="11"/>
      <c r="N4" s="142"/>
      <c r="O4" s="142"/>
    </row>
    <row r="5" spans="1:15" ht="15.75" customHeight="1" x14ac:dyDescent="0.25">
      <c r="C5" s="35" t="s">
        <v>1003</v>
      </c>
      <c r="D5" s="35"/>
      <c r="E5" s="35"/>
      <c r="F5" s="35"/>
      <c r="G5" s="35"/>
      <c r="M5" s="11"/>
      <c r="N5" s="31"/>
      <c r="O5" s="31"/>
    </row>
    <row r="6" spans="1:15" ht="15" customHeight="1" x14ac:dyDescent="0.2">
      <c r="A6" s="145" t="s">
        <v>3</v>
      </c>
      <c r="B6" s="145"/>
      <c r="C6" s="145"/>
      <c r="D6" s="145"/>
      <c r="E6" s="73"/>
      <c r="F6" s="73"/>
      <c r="G6" s="73"/>
      <c r="M6" s="157"/>
      <c r="N6" s="157"/>
      <c r="O6" s="157"/>
    </row>
    <row r="7" spans="1:15" ht="21" customHeight="1" x14ac:dyDescent="0.2">
      <c r="A7" s="145" t="s">
        <v>7</v>
      </c>
      <c r="B7" s="145"/>
      <c r="C7" s="145"/>
      <c r="D7" s="145"/>
      <c r="E7" s="73"/>
      <c r="F7" s="73"/>
      <c r="G7" s="73"/>
      <c r="H7" s="163"/>
      <c r="I7" s="163"/>
      <c r="J7" s="163"/>
      <c r="K7" s="163"/>
      <c r="L7" s="163"/>
      <c r="M7" s="163"/>
      <c r="N7" s="163"/>
      <c r="O7" s="163"/>
    </row>
    <row r="8" spans="1:15" ht="17.25" customHeight="1" x14ac:dyDescent="0.2">
      <c r="A8" s="144" t="s">
        <v>8</v>
      </c>
      <c r="B8" s="144"/>
      <c r="C8" s="144"/>
      <c r="D8" s="144"/>
      <c r="E8" s="62"/>
      <c r="F8" s="62"/>
      <c r="G8" s="62"/>
    </row>
    <row r="9" spans="1:15" ht="27" customHeight="1" x14ac:dyDescent="0.2">
      <c r="A9" s="12" t="s">
        <v>4</v>
      </c>
      <c r="B9" s="2" t="s">
        <v>5</v>
      </c>
      <c r="C9" s="2" t="s">
        <v>6</v>
      </c>
      <c r="D9" s="18" t="s">
        <v>387</v>
      </c>
      <c r="E9" s="18"/>
      <c r="F9" s="18"/>
      <c r="G9" s="18"/>
      <c r="H9" s="2"/>
      <c r="I9" s="158"/>
      <c r="J9" s="158"/>
      <c r="K9" s="158"/>
      <c r="L9" s="2"/>
      <c r="M9" s="2"/>
      <c r="N9" s="10"/>
      <c r="O9" s="10"/>
    </row>
    <row r="10" spans="1:15" ht="27" customHeight="1" x14ac:dyDescent="0.25">
      <c r="A10" s="116" t="s">
        <v>9</v>
      </c>
      <c r="B10" s="152" t="s">
        <v>1005</v>
      </c>
      <c r="C10" s="153"/>
      <c r="D10" s="154"/>
      <c r="E10" s="76"/>
      <c r="F10" s="76"/>
      <c r="G10" s="76"/>
      <c r="H10" s="3"/>
      <c r="I10" s="159"/>
      <c r="J10" s="160"/>
      <c r="K10" s="160"/>
      <c r="L10" s="7"/>
      <c r="M10" s="32"/>
      <c r="N10" s="32"/>
      <c r="O10" s="14"/>
    </row>
    <row r="11" spans="1:15" ht="14.25" customHeight="1" x14ac:dyDescent="0.25">
      <c r="A11" s="117" t="s">
        <v>11</v>
      </c>
      <c r="B11" s="156" t="s">
        <v>12</v>
      </c>
      <c r="C11" s="156"/>
      <c r="D11" s="156"/>
      <c r="E11" s="72"/>
      <c r="F11" s="72"/>
      <c r="G11" s="72"/>
      <c r="H11" s="3"/>
      <c r="I11" s="161"/>
      <c r="J11" s="162"/>
      <c r="K11" s="162"/>
      <c r="L11" s="4"/>
      <c r="M11" s="32"/>
      <c r="N11" s="15"/>
      <c r="O11" s="14"/>
    </row>
    <row r="12" spans="1:15" ht="15" customHeight="1" x14ac:dyDescent="0.2">
      <c r="A12" s="111" t="s">
        <v>13</v>
      </c>
      <c r="B12" s="107" t="s">
        <v>14</v>
      </c>
      <c r="C12" s="8" t="s">
        <v>224</v>
      </c>
      <c r="D12" s="39">
        <f>[1]терапия!$G$27</f>
        <v>2.0021533980000004</v>
      </c>
      <c r="E12" s="65">
        <f>D12*4.9%</f>
        <v>9.8105516502000015E-2</v>
      </c>
      <c r="F12" s="65">
        <v>2.04</v>
      </c>
      <c r="G12" s="65">
        <f>F12-D12</f>
        <v>3.7846601999999674E-2</v>
      </c>
      <c r="H12" s="53">
        <v>4.2</v>
      </c>
    </row>
    <row r="13" spans="1:15" ht="13.5" customHeight="1" x14ac:dyDescent="0.2">
      <c r="A13" s="110" t="s">
        <v>15</v>
      </c>
      <c r="B13" s="107" t="s">
        <v>16</v>
      </c>
      <c r="C13" s="8" t="s">
        <v>224</v>
      </c>
      <c r="D13" s="39">
        <f>[1]терапия!$H$27</f>
        <v>0.99172084200000021</v>
      </c>
      <c r="E13" s="65">
        <f t="shared" ref="E13:E76" si="0">D13*4.9%</f>
        <v>4.8594321258000013E-2</v>
      </c>
      <c r="F13" s="65">
        <v>1.02</v>
      </c>
      <c r="G13" s="65">
        <f t="shared" ref="G13:G76" si="1">F13-D13</f>
        <v>2.8279157999999804E-2</v>
      </c>
      <c r="H13" s="53">
        <v>2.2000000000000002</v>
      </c>
    </row>
    <row r="14" spans="1:15" ht="15.75" customHeight="1" x14ac:dyDescent="0.2">
      <c r="A14" s="112" t="s">
        <v>17</v>
      </c>
      <c r="B14" s="107" t="s">
        <v>18</v>
      </c>
      <c r="C14" s="8" t="s">
        <v>225</v>
      </c>
      <c r="D14" s="39">
        <f>[1]терапия!$I$27</f>
        <v>5.0053834950000002</v>
      </c>
      <c r="E14" s="65">
        <f t="shared" si="0"/>
        <v>0.24526379125500003</v>
      </c>
      <c r="F14" s="65">
        <v>5.12</v>
      </c>
      <c r="G14" s="65">
        <f t="shared" si="1"/>
        <v>0.11461650499999987</v>
      </c>
      <c r="H14" s="53">
        <v>6.2</v>
      </c>
    </row>
    <row r="15" spans="1:15" ht="15" customHeight="1" x14ac:dyDescent="0.2">
      <c r="A15" s="111" t="s">
        <v>19</v>
      </c>
      <c r="B15" s="107" t="s">
        <v>20</v>
      </c>
      <c r="C15" s="8" t="s">
        <v>224</v>
      </c>
      <c r="D15" s="39">
        <f>[1]терапия!$J$27</f>
        <v>0.49118249250000012</v>
      </c>
      <c r="E15" s="65">
        <f t="shared" si="0"/>
        <v>2.4067942132500006E-2</v>
      </c>
      <c r="F15" s="65">
        <v>0.51</v>
      </c>
      <c r="G15" s="65">
        <f t="shared" si="1"/>
        <v>1.8817507499999886E-2</v>
      </c>
      <c r="H15" s="53"/>
    </row>
    <row r="16" spans="1:15" ht="15" customHeight="1" x14ac:dyDescent="0.2">
      <c r="A16" s="111" t="s">
        <v>21</v>
      </c>
      <c r="B16" s="107" t="s">
        <v>22</v>
      </c>
      <c r="C16" s="8" t="s">
        <v>224</v>
      </c>
      <c r="D16" s="39">
        <f>[1]терапия!$K$27</f>
        <v>2.5026917475000001</v>
      </c>
      <c r="E16" s="65">
        <f t="shared" si="0"/>
        <v>0.12263189562750001</v>
      </c>
      <c r="F16" s="65">
        <v>2.5499999999999998</v>
      </c>
      <c r="G16" s="65">
        <f t="shared" si="1"/>
        <v>4.7308252499999703E-2</v>
      </c>
      <c r="H16" s="53">
        <v>3.2</v>
      </c>
    </row>
    <row r="17" spans="1:11" ht="15" customHeight="1" x14ac:dyDescent="0.3">
      <c r="A17" s="111" t="s">
        <v>23</v>
      </c>
      <c r="B17" s="109" t="s">
        <v>24</v>
      </c>
      <c r="C17" s="28" t="s">
        <v>224</v>
      </c>
      <c r="D17" s="40">
        <f>[1]терапия!$L$27</f>
        <v>0.91219605750000021</v>
      </c>
      <c r="E17" s="65">
        <f t="shared" si="0"/>
        <v>4.4697606817500013E-2</v>
      </c>
      <c r="F17" s="65">
        <v>0.93</v>
      </c>
      <c r="G17" s="65">
        <f t="shared" si="1"/>
        <v>1.7803942499999836E-2</v>
      </c>
      <c r="H17" s="53">
        <v>1</v>
      </c>
      <c r="J17" s="29"/>
      <c r="K17" s="30"/>
    </row>
    <row r="18" spans="1:11" ht="15.75" customHeight="1" x14ac:dyDescent="0.25">
      <c r="A18" s="118" t="s">
        <v>25</v>
      </c>
      <c r="B18" s="156" t="s">
        <v>26</v>
      </c>
      <c r="C18" s="156"/>
      <c r="D18" s="156"/>
      <c r="E18" s="65"/>
      <c r="F18" s="65"/>
      <c r="G18" s="65">
        <f t="shared" si="1"/>
        <v>0</v>
      </c>
    </row>
    <row r="19" spans="1:11" ht="12.75" customHeight="1" x14ac:dyDescent="0.2">
      <c r="A19" s="111" t="s">
        <v>27</v>
      </c>
      <c r="B19" s="105" t="s">
        <v>28</v>
      </c>
      <c r="C19" s="13" t="s">
        <v>225</v>
      </c>
      <c r="D19" s="41">
        <f>[1]терапия!$M$27</f>
        <v>1.0010766990000002</v>
      </c>
      <c r="E19" s="65">
        <f t="shared" si="0"/>
        <v>4.9052758251000007E-2</v>
      </c>
      <c r="F19" s="65">
        <v>1.03</v>
      </c>
      <c r="G19" s="65">
        <f t="shared" si="1"/>
        <v>2.8923300999999846E-2</v>
      </c>
      <c r="H19" s="54">
        <v>2.2000000000000002</v>
      </c>
    </row>
    <row r="20" spans="1:11" ht="15" customHeight="1" x14ac:dyDescent="0.2">
      <c r="A20" s="111" t="s">
        <v>29</v>
      </c>
      <c r="B20" s="107" t="s">
        <v>30</v>
      </c>
      <c r="C20" s="5" t="s">
        <v>226</v>
      </c>
      <c r="D20" s="39">
        <f>[1]терапия!$N$27</f>
        <v>0.32433637600000004</v>
      </c>
      <c r="E20" s="65">
        <f t="shared" si="0"/>
        <v>1.5892482424000001E-2</v>
      </c>
      <c r="F20" s="65">
        <v>0.33</v>
      </c>
      <c r="G20" s="65">
        <f t="shared" si="1"/>
        <v>5.6636239999999782E-3</v>
      </c>
      <c r="H20" s="54">
        <v>0.9</v>
      </c>
    </row>
    <row r="21" spans="1:11" ht="15.75" customHeight="1" x14ac:dyDescent="0.2">
      <c r="A21" s="111" t="s">
        <v>31</v>
      </c>
      <c r="B21" s="107" t="s">
        <v>32</v>
      </c>
      <c r="C21" s="5" t="s">
        <v>226</v>
      </c>
      <c r="D21" s="39">
        <f>[1]терапия!$O$27</f>
        <v>0.49118249250000012</v>
      </c>
      <c r="E21" s="65">
        <f t="shared" si="0"/>
        <v>2.4067942132500006E-2</v>
      </c>
      <c r="F21" s="65">
        <v>0.5</v>
      </c>
      <c r="G21" s="65">
        <f t="shared" si="1"/>
        <v>8.817507499999877E-3</v>
      </c>
    </row>
    <row r="22" spans="1:11" ht="15.75" customHeight="1" x14ac:dyDescent="0.2">
      <c r="A22" s="111" t="s">
        <v>33</v>
      </c>
      <c r="B22" s="107" t="s">
        <v>34</v>
      </c>
      <c r="C22" s="5" t="s">
        <v>226</v>
      </c>
      <c r="D22" s="39">
        <f>[1]терапия!$P$27</f>
        <v>0.8186374875000002</v>
      </c>
      <c r="E22" s="65">
        <f t="shared" si="0"/>
        <v>4.0113236887500014E-2</v>
      </c>
      <c r="F22" s="65">
        <v>0.84</v>
      </c>
      <c r="G22" s="65">
        <f t="shared" si="1"/>
        <v>2.1362512499999764E-2</v>
      </c>
      <c r="H22" s="54">
        <v>1.6</v>
      </c>
    </row>
    <row r="23" spans="1:11" ht="15" customHeight="1" x14ac:dyDescent="0.2">
      <c r="A23" s="111" t="s">
        <v>35</v>
      </c>
      <c r="B23" s="107" t="s">
        <v>36</v>
      </c>
      <c r="C23" s="5" t="s">
        <v>226</v>
      </c>
      <c r="D23" s="39">
        <f>[1]терапия!$Q$27</f>
        <v>0.32433637600000004</v>
      </c>
      <c r="E23" s="65">
        <f t="shared" si="0"/>
        <v>1.5892482424000001E-2</v>
      </c>
      <c r="F23" s="65">
        <v>0.33</v>
      </c>
      <c r="G23" s="65">
        <f t="shared" si="1"/>
        <v>5.6636239999999782E-3</v>
      </c>
      <c r="H23" s="54">
        <v>0.6</v>
      </c>
    </row>
    <row r="24" spans="1:11" ht="17.25" customHeight="1" x14ac:dyDescent="0.2">
      <c r="A24" s="111" t="s">
        <v>37</v>
      </c>
      <c r="B24" s="107" t="s">
        <v>38</v>
      </c>
      <c r="C24" s="5" t="s">
        <v>226</v>
      </c>
      <c r="D24" s="39">
        <f>[1]терапия!$R$27</f>
        <v>0.66738446600000001</v>
      </c>
      <c r="E24" s="65">
        <f t="shared" si="0"/>
        <v>3.2701838834000005E-2</v>
      </c>
      <c r="F24" s="65">
        <v>0.68</v>
      </c>
      <c r="G24" s="65">
        <f t="shared" si="1"/>
        <v>1.2615534000000039E-2</v>
      </c>
      <c r="H24" s="54">
        <v>1.27</v>
      </c>
    </row>
    <row r="25" spans="1:11" ht="25.5" customHeight="1" x14ac:dyDescent="0.2">
      <c r="A25" s="111" t="s">
        <v>39</v>
      </c>
      <c r="B25" s="107" t="s">
        <v>40</v>
      </c>
      <c r="C25" s="5" t="s">
        <v>226</v>
      </c>
      <c r="D25" s="39">
        <f>[1]терапия!$S$27</f>
        <v>1.3222944560000001</v>
      </c>
      <c r="E25" s="65">
        <f t="shared" si="0"/>
        <v>6.4792428344000008E-2</v>
      </c>
      <c r="F25" s="65">
        <v>1.36</v>
      </c>
      <c r="G25" s="65">
        <f t="shared" si="1"/>
        <v>3.7705544000000035E-2</v>
      </c>
    </row>
    <row r="26" spans="1:11" ht="12.75" customHeight="1" x14ac:dyDescent="0.2">
      <c r="A26" s="111" t="s">
        <v>41</v>
      </c>
      <c r="B26" s="107" t="s">
        <v>42</v>
      </c>
      <c r="C26" s="5" t="s">
        <v>226</v>
      </c>
      <c r="D26" s="39">
        <f>[1]терапия!$T$27</f>
        <v>0.66114722800000003</v>
      </c>
      <c r="E26" s="65">
        <f t="shared" si="0"/>
        <v>3.2396214172000004E-2</v>
      </c>
      <c r="F26" s="65">
        <v>0.68</v>
      </c>
      <c r="G26" s="65">
        <f t="shared" si="1"/>
        <v>1.8852772000000018E-2</v>
      </c>
    </row>
    <row r="27" spans="1:11" ht="14.25" customHeight="1" x14ac:dyDescent="0.2">
      <c r="A27" s="110" t="s">
        <v>43</v>
      </c>
      <c r="B27" s="107" t="s">
        <v>44</v>
      </c>
      <c r="C27" s="5" t="s">
        <v>226</v>
      </c>
      <c r="D27" s="39">
        <f>[1]терапия!$U$27</f>
        <v>0.32433637600000004</v>
      </c>
      <c r="E27" s="65">
        <f t="shared" si="0"/>
        <v>1.5892482424000001E-2</v>
      </c>
      <c r="F27" s="65">
        <v>0.33</v>
      </c>
      <c r="G27" s="65">
        <f t="shared" si="1"/>
        <v>5.6636239999999782E-3</v>
      </c>
      <c r="H27" s="54">
        <v>0.9</v>
      </c>
    </row>
    <row r="28" spans="1:11" ht="15" customHeight="1" x14ac:dyDescent="0.2">
      <c r="A28" s="118" t="s">
        <v>45</v>
      </c>
      <c r="B28" s="143" t="s">
        <v>46</v>
      </c>
      <c r="C28" s="143"/>
      <c r="D28" s="143"/>
      <c r="E28" s="65"/>
      <c r="F28" s="65"/>
      <c r="G28" s="65">
        <f t="shared" si="1"/>
        <v>0</v>
      </c>
    </row>
    <row r="29" spans="1:11" ht="15" customHeight="1" x14ac:dyDescent="0.25">
      <c r="A29" s="111" t="s">
        <v>47</v>
      </c>
      <c r="B29" s="108" t="s">
        <v>48</v>
      </c>
      <c r="C29" s="24" t="s">
        <v>226</v>
      </c>
      <c r="D29" s="41">
        <f>[1]терапия!$V$27</f>
        <v>0.82643403500000023</v>
      </c>
      <c r="E29" s="65">
        <f t="shared" si="0"/>
        <v>4.0495267715000012E-2</v>
      </c>
      <c r="F29" s="65">
        <v>0.84</v>
      </c>
      <c r="G29" s="65">
        <f t="shared" si="1"/>
        <v>1.3565964999999736E-2</v>
      </c>
      <c r="H29" s="104">
        <v>1</v>
      </c>
    </row>
    <row r="30" spans="1:11" ht="15" customHeight="1" x14ac:dyDescent="0.2">
      <c r="A30" s="112" t="s">
        <v>49</v>
      </c>
      <c r="B30" s="107" t="s">
        <v>50</v>
      </c>
      <c r="C30" s="5" t="s">
        <v>226</v>
      </c>
      <c r="D30" s="39">
        <f>[1]терапия!$W$27</f>
        <v>0.99172084200000021</v>
      </c>
      <c r="E30" s="65">
        <f t="shared" si="0"/>
        <v>4.8594321258000013E-2</v>
      </c>
      <c r="F30" s="65">
        <v>1.01</v>
      </c>
      <c r="G30" s="65">
        <f t="shared" si="1"/>
        <v>1.8279157999999796E-2</v>
      </c>
      <c r="H30" s="54">
        <v>2.2000000000000002</v>
      </c>
    </row>
    <row r="31" spans="1:11" ht="15" customHeight="1" x14ac:dyDescent="0.2">
      <c r="A31" s="111" t="s">
        <v>51</v>
      </c>
      <c r="B31" s="107" t="s">
        <v>52</v>
      </c>
      <c r="C31" s="5" t="s">
        <v>226</v>
      </c>
      <c r="D31" s="39">
        <f>[1]терапия!$X$27</f>
        <v>2.4793021049999999</v>
      </c>
      <c r="E31" s="65">
        <f t="shared" si="0"/>
        <v>0.121485803145</v>
      </c>
      <c r="F31" s="65">
        <v>2.54</v>
      </c>
      <c r="G31" s="65">
        <f t="shared" si="1"/>
        <v>6.0697895000000113E-2</v>
      </c>
      <c r="H31" s="54">
        <v>3.2</v>
      </c>
    </row>
    <row r="32" spans="1:11" ht="15" customHeight="1" x14ac:dyDescent="0.2">
      <c r="A32" s="111" t="s">
        <v>53</v>
      </c>
      <c r="B32" s="107" t="s">
        <v>54</v>
      </c>
      <c r="C32" s="5" t="s">
        <v>226</v>
      </c>
      <c r="D32" s="39">
        <f>[1]терапия!$Y$27</f>
        <v>1.6606646175000004</v>
      </c>
      <c r="E32" s="65">
        <f t="shared" si="0"/>
        <v>8.1372566257500029E-2</v>
      </c>
      <c r="F32" s="65">
        <v>1.7</v>
      </c>
      <c r="G32" s="65">
        <f t="shared" si="1"/>
        <v>3.9335382499999572E-2</v>
      </c>
      <c r="H32" s="54">
        <v>2.2000000000000002</v>
      </c>
    </row>
    <row r="33" spans="1:8" ht="15" customHeight="1" x14ac:dyDescent="0.2">
      <c r="A33" s="118" t="s">
        <v>55</v>
      </c>
      <c r="B33" s="143" t="s">
        <v>56</v>
      </c>
      <c r="C33" s="143"/>
      <c r="D33" s="143"/>
      <c r="E33" s="65"/>
      <c r="F33" s="65"/>
      <c r="G33" s="65">
        <f t="shared" si="1"/>
        <v>0</v>
      </c>
    </row>
    <row r="34" spans="1:8" ht="15" customHeight="1" x14ac:dyDescent="0.2">
      <c r="A34" s="111" t="s">
        <v>57</v>
      </c>
      <c r="B34" s="105" t="s">
        <v>58</v>
      </c>
      <c r="C34" s="24" t="s">
        <v>226</v>
      </c>
      <c r="D34" s="41">
        <f>[1]терапия!$Z$27</f>
        <v>0.49118249250000012</v>
      </c>
      <c r="E34" s="65">
        <f t="shared" si="0"/>
        <v>2.4067942132500006E-2</v>
      </c>
      <c r="F34" s="65">
        <v>0.51</v>
      </c>
      <c r="G34" s="65">
        <f t="shared" si="1"/>
        <v>1.8817507499999886E-2</v>
      </c>
      <c r="H34" s="54"/>
    </row>
    <row r="35" spans="1:8" ht="15" customHeight="1" x14ac:dyDescent="0.2">
      <c r="A35" s="111" t="s">
        <v>59</v>
      </c>
      <c r="B35" s="107" t="s">
        <v>60</v>
      </c>
      <c r="C35" s="5" t="s">
        <v>226</v>
      </c>
      <c r="D35" s="39">
        <f>[1]терапия!$AA$27</f>
        <v>2.0021533980000004</v>
      </c>
      <c r="E35" s="65">
        <f t="shared" si="0"/>
        <v>9.8105516502000015E-2</v>
      </c>
      <c r="F35" s="65">
        <v>2.04</v>
      </c>
      <c r="G35" s="65">
        <f t="shared" si="1"/>
        <v>3.7846601999999674E-2</v>
      </c>
      <c r="H35" s="54">
        <v>2.5</v>
      </c>
    </row>
    <row r="36" spans="1:8" ht="15" customHeight="1" x14ac:dyDescent="0.2">
      <c r="A36" s="111" t="s">
        <v>61</v>
      </c>
      <c r="B36" s="107" t="s">
        <v>62</v>
      </c>
      <c r="C36" s="5" t="s">
        <v>226</v>
      </c>
      <c r="D36" s="39">
        <f>[1]терапия!$AB$27</f>
        <v>0.99172084200000021</v>
      </c>
      <c r="E36" s="65">
        <f t="shared" si="0"/>
        <v>4.8594321258000013E-2</v>
      </c>
      <c r="F36" s="65">
        <v>1.02</v>
      </c>
      <c r="G36" s="65">
        <f t="shared" si="1"/>
        <v>2.8279157999999804E-2</v>
      </c>
      <c r="H36" s="54">
        <v>1.27</v>
      </c>
    </row>
    <row r="37" spans="1:8" ht="15" customHeight="1" x14ac:dyDescent="0.2">
      <c r="A37" s="111" t="s">
        <v>63</v>
      </c>
      <c r="B37" s="107" t="s">
        <v>64</v>
      </c>
      <c r="C37" s="5" t="s">
        <v>226</v>
      </c>
      <c r="D37" s="39">
        <f>[1]терапия!$AC$27</f>
        <v>0.48650456400000008</v>
      </c>
      <c r="E37" s="65">
        <f t="shared" si="0"/>
        <v>2.3838723636000005E-2</v>
      </c>
      <c r="F37" s="65">
        <v>0.51</v>
      </c>
      <c r="G37" s="65">
        <f t="shared" si="1"/>
        <v>2.3495435999999925E-2</v>
      </c>
      <c r="H37" s="54">
        <v>0.6</v>
      </c>
    </row>
    <row r="38" spans="1:8" ht="15" customHeight="1" x14ac:dyDescent="0.2">
      <c r="A38" s="111" t="s">
        <v>65</v>
      </c>
      <c r="B38" s="107" t="s">
        <v>66</v>
      </c>
      <c r="C38" s="5" t="s">
        <v>226</v>
      </c>
      <c r="D38" s="39">
        <f>[1]терапия!$AD$27</f>
        <v>0.32433637600000004</v>
      </c>
      <c r="E38" s="65">
        <f t="shared" si="0"/>
        <v>1.5892482424000001E-2</v>
      </c>
      <c r="F38" s="65">
        <v>0.34</v>
      </c>
      <c r="G38" s="65">
        <f t="shared" si="1"/>
        <v>1.5663623999999987E-2</v>
      </c>
      <c r="H38" s="54">
        <v>0.6</v>
      </c>
    </row>
    <row r="39" spans="1:8" ht="15" customHeight="1" x14ac:dyDescent="0.2">
      <c r="A39" s="111" t="s">
        <v>67</v>
      </c>
      <c r="B39" s="107" t="s">
        <v>68</v>
      </c>
      <c r="C39" s="5" t="s">
        <v>226</v>
      </c>
      <c r="D39" s="39">
        <f>[1]терапия!$AE$27</f>
        <v>0.48650456400000008</v>
      </c>
      <c r="E39" s="65">
        <f t="shared" si="0"/>
        <v>2.3838723636000005E-2</v>
      </c>
      <c r="F39" s="65">
        <v>0.51</v>
      </c>
      <c r="G39" s="65">
        <f t="shared" si="1"/>
        <v>2.3495435999999925E-2</v>
      </c>
      <c r="H39" s="54">
        <v>0.6</v>
      </c>
    </row>
    <row r="40" spans="1:8" ht="15" customHeight="1" x14ac:dyDescent="0.2">
      <c r="A40" s="111" t="s">
        <v>69</v>
      </c>
      <c r="B40" s="107" t="s">
        <v>70</v>
      </c>
      <c r="C40" s="5" t="s">
        <v>226</v>
      </c>
      <c r="D40" s="39">
        <f>[1]терапия!$AF$27</f>
        <v>0.66738446600000001</v>
      </c>
      <c r="E40" s="65">
        <f t="shared" si="0"/>
        <v>3.2701838834000005E-2</v>
      </c>
      <c r="F40" s="65">
        <v>0.68</v>
      </c>
      <c r="G40" s="65">
        <f t="shared" si="1"/>
        <v>1.2615534000000039E-2</v>
      </c>
      <c r="H40" s="54">
        <v>0.9</v>
      </c>
    </row>
    <row r="41" spans="1:8" ht="12.75" customHeight="1" x14ac:dyDescent="0.2">
      <c r="A41" s="111" t="s">
        <v>71</v>
      </c>
      <c r="B41" s="107" t="s">
        <v>72</v>
      </c>
      <c r="C41" s="5" t="s">
        <v>226</v>
      </c>
      <c r="D41" s="39">
        <f>[1]терапия!$AG$27</f>
        <v>2.4909969262500002</v>
      </c>
      <c r="E41" s="65">
        <f t="shared" si="0"/>
        <v>0.12205884938625002</v>
      </c>
      <c r="F41" s="65">
        <v>2.5499999999999998</v>
      </c>
      <c r="G41" s="65">
        <f t="shared" si="1"/>
        <v>5.9003073749999579E-2</v>
      </c>
      <c r="H41" s="54"/>
    </row>
    <row r="42" spans="1:8" ht="15" customHeight="1" x14ac:dyDescent="0.2">
      <c r="A42" s="111" t="s">
        <v>73</v>
      </c>
      <c r="B42" s="107" t="s">
        <v>74</v>
      </c>
      <c r="C42" s="5" t="s">
        <v>226</v>
      </c>
      <c r="D42" s="39">
        <f>[1]терапия!$AH$27</f>
        <v>0.66738446600000001</v>
      </c>
      <c r="E42" s="65">
        <f t="shared" si="0"/>
        <v>3.2701838834000005E-2</v>
      </c>
      <c r="F42" s="65">
        <v>0.68</v>
      </c>
      <c r="G42" s="65">
        <f t="shared" si="1"/>
        <v>1.2615534000000039E-2</v>
      </c>
      <c r="H42" s="54">
        <v>0.9</v>
      </c>
    </row>
    <row r="43" spans="1:8" ht="17.25" customHeight="1" x14ac:dyDescent="0.2">
      <c r="A43" s="111" t="s">
        <v>75</v>
      </c>
      <c r="B43" s="107" t="s">
        <v>76</v>
      </c>
      <c r="C43" s="5" t="s">
        <v>226</v>
      </c>
      <c r="D43" s="39">
        <f>[1]терапия!$AI$27</f>
        <v>0.66738446600000001</v>
      </c>
      <c r="E43" s="65">
        <f t="shared" si="0"/>
        <v>3.2701838834000005E-2</v>
      </c>
      <c r="F43" s="65">
        <v>0.68</v>
      </c>
      <c r="G43" s="65">
        <f t="shared" si="1"/>
        <v>1.2615534000000039E-2</v>
      </c>
      <c r="H43" s="1">
        <v>1.27</v>
      </c>
    </row>
    <row r="44" spans="1:8" ht="15" customHeight="1" x14ac:dyDescent="0.2">
      <c r="A44" s="119">
        <v>2</v>
      </c>
      <c r="B44" s="143" t="s">
        <v>77</v>
      </c>
      <c r="C44" s="143"/>
      <c r="D44" s="143"/>
      <c r="E44" s="65"/>
      <c r="F44" s="65"/>
      <c r="G44" s="65">
        <f t="shared" si="1"/>
        <v>0</v>
      </c>
    </row>
    <row r="45" spans="1:8" ht="15" customHeight="1" x14ac:dyDescent="0.2">
      <c r="A45" s="118" t="s">
        <v>78</v>
      </c>
      <c r="B45" s="143" t="s">
        <v>79</v>
      </c>
      <c r="C45" s="143"/>
      <c r="D45" s="143"/>
      <c r="E45" s="65"/>
      <c r="F45" s="65"/>
      <c r="G45" s="65">
        <f t="shared" si="1"/>
        <v>0</v>
      </c>
    </row>
    <row r="46" spans="1:8" ht="15" customHeight="1" x14ac:dyDescent="0.2">
      <c r="A46" s="111" t="s">
        <v>80</v>
      </c>
      <c r="B46" s="16" t="s">
        <v>81</v>
      </c>
      <c r="C46" s="24" t="s">
        <v>226</v>
      </c>
      <c r="D46" s="41">
        <f>[1]терапия!$AJ$27</f>
        <v>1.6606646175000004</v>
      </c>
      <c r="E46" s="65">
        <f t="shared" si="0"/>
        <v>8.1372566257500029E-2</v>
      </c>
      <c r="F46" s="65">
        <v>1.7</v>
      </c>
      <c r="G46" s="65">
        <f t="shared" si="1"/>
        <v>3.9335382499999572E-2</v>
      </c>
    </row>
    <row r="47" spans="1:8" ht="15" customHeight="1" x14ac:dyDescent="0.2">
      <c r="A47" s="111" t="s">
        <v>82</v>
      </c>
      <c r="B47" s="17" t="s">
        <v>83</v>
      </c>
      <c r="C47" s="5" t="s">
        <v>226</v>
      </c>
      <c r="D47" s="39">
        <f>[1]терапия!$AK$27</f>
        <v>2.5026917475000001</v>
      </c>
      <c r="E47" s="65">
        <f t="shared" si="0"/>
        <v>0.12263189562750001</v>
      </c>
      <c r="F47" s="65">
        <v>2.5499999999999998</v>
      </c>
      <c r="G47" s="65">
        <f t="shared" si="1"/>
        <v>4.7308252499999703E-2</v>
      </c>
    </row>
    <row r="48" spans="1:8" ht="40.5" customHeight="1" x14ac:dyDescent="0.2">
      <c r="A48" s="118" t="s">
        <v>84</v>
      </c>
      <c r="B48" s="143" t="s">
        <v>1008</v>
      </c>
      <c r="C48" s="143"/>
      <c r="D48" s="143"/>
      <c r="E48" s="65"/>
      <c r="F48" s="65"/>
      <c r="G48" s="65">
        <f t="shared" si="1"/>
        <v>0</v>
      </c>
    </row>
    <row r="49" spans="1:7" ht="15" customHeight="1" x14ac:dyDescent="0.2">
      <c r="A49" s="111" t="s">
        <v>85</v>
      </c>
      <c r="B49" s="105" t="s">
        <v>86</v>
      </c>
      <c r="C49" s="106" t="s">
        <v>226</v>
      </c>
      <c r="D49" s="41">
        <f>[1]терапия!$AL$27</f>
        <v>1.334768932</v>
      </c>
      <c r="E49" s="65">
        <f t="shared" si="0"/>
        <v>6.540367766800001E-2</v>
      </c>
      <c r="F49" s="65">
        <v>1.36</v>
      </c>
      <c r="G49" s="65">
        <f t="shared" si="1"/>
        <v>2.5231068000000079E-2</v>
      </c>
    </row>
    <row r="50" spans="1:7" ht="13.5" customHeight="1" x14ac:dyDescent="0.2">
      <c r="A50" s="111" t="s">
        <v>87</v>
      </c>
      <c r="B50" s="107" t="s">
        <v>88</v>
      </c>
      <c r="C50" s="85" t="s">
        <v>226</v>
      </c>
      <c r="D50" s="39">
        <f>[1]терапия!$AM$27</f>
        <v>2.0115092550000004</v>
      </c>
      <c r="E50" s="65">
        <f t="shared" si="0"/>
        <v>9.8563953495000023E-2</v>
      </c>
      <c r="F50" s="65">
        <v>2.0499999999999998</v>
      </c>
      <c r="G50" s="65">
        <f t="shared" si="1"/>
        <v>3.8490744999999382E-2</v>
      </c>
    </row>
    <row r="51" spans="1:7" ht="15.75" customHeight="1" x14ac:dyDescent="0.2">
      <c r="A51" s="111" t="s">
        <v>89</v>
      </c>
      <c r="B51" s="107" t="s">
        <v>90</v>
      </c>
      <c r="C51" s="85" t="s">
        <v>226</v>
      </c>
      <c r="D51" s="39">
        <f>[1]терапия!$AN$27</f>
        <v>3.0032300970000003</v>
      </c>
      <c r="E51" s="65">
        <f t="shared" si="0"/>
        <v>0.14715827475300003</v>
      </c>
      <c r="F51" s="65">
        <v>3.07</v>
      </c>
      <c r="G51" s="65">
        <f t="shared" si="1"/>
        <v>6.676990299999952E-2</v>
      </c>
    </row>
    <row r="52" spans="1:7" ht="15.75" customHeight="1" x14ac:dyDescent="0.2">
      <c r="A52" s="111" t="s">
        <v>91</v>
      </c>
      <c r="B52" s="107" t="s">
        <v>92</v>
      </c>
      <c r="C52" s="85" t="s">
        <v>226</v>
      </c>
      <c r="D52" s="39">
        <f>[1]терапия!$AO$27</f>
        <v>3.8374606795000004</v>
      </c>
      <c r="E52" s="65">
        <f t="shared" si="0"/>
        <v>0.18803557329550002</v>
      </c>
      <c r="F52" s="65">
        <v>3.92</v>
      </c>
      <c r="G52" s="65">
        <f t="shared" si="1"/>
        <v>8.2539320499999569E-2</v>
      </c>
    </row>
    <row r="53" spans="1:7" ht="15" customHeight="1" x14ac:dyDescent="0.2">
      <c r="A53" s="118" t="s">
        <v>93</v>
      </c>
      <c r="B53" s="155" t="s">
        <v>94</v>
      </c>
      <c r="C53" s="155"/>
      <c r="D53" s="155"/>
      <c r="E53" s="65"/>
      <c r="F53" s="65"/>
      <c r="G53" s="65">
        <f t="shared" si="1"/>
        <v>0</v>
      </c>
    </row>
    <row r="54" spans="1:7" ht="15" customHeight="1" x14ac:dyDescent="0.2">
      <c r="A54" s="111" t="s">
        <v>95</v>
      </c>
      <c r="B54" s="105" t="s">
        <v>96</v>
      </c>
      <c r="C54" s="106" t="s">
        <v>226</v>
      </c>
      <c r="D54" s="41">
        <f>[1]терапия!$AP$27</f>
        <v>1.334768932</v>
      </c>
      <c r="E54" s="65">
        <f t="shared" si="0"/>
        <v>6.540367766800001E-2</v>
      </c>
      <c r="F54" s="65">
        <v>1.36</v>
      </c>
      <c r="G54" s="65">
        <f t="shared" si="1"/>
        <v>2.5231068000000079E-2</v>
      </c>
    </row>
    <row r="55" spans="1:7" ht="15" customHeight="1" x14ac:dyDescent="0.2">
      <c r="A55" s="111" t="s">
        <v>97</v>
      </c>
      <c r="B55" s="107" t="s">
        <v>98</v>
      </c>
      <c r="C55" s="85" t="s">
        <v>226</v>
      </c>
      <c r="D55" s="39">
        <f>[1]терапия!$AQ$27</f>
        <v>1.6606646175000004</v>
      </c>
      <c r="E55" s="65">
        <f t="shared" si="0"/>
        <v>8.1372566257500029E-2</v>
      </c>
      <c r="F55" s="65">
        <v>1.7</v>
      </c>
      <c r="G55" s="65">
        <f t="shared" si="1"/>
        <v>3.9335382499999572E-2</v>
      </c>
    </row>
    <row r="56" spans="1:7" ht="18.75" x14ac:dyDescent="0.2">
      <c r="A56" s="111" t="s">
        <v>99</v>
      </c>
      <c r="B56" s="107" t="s">
        <v>100</v>
      </c>
      <c r="C56" s="85" t="s">
        <v>226</v>
      </c>
      <c r="D56" s="39">
        <f>[1]терапия!$AR$27</f>
        <v>1.334768932</v>
      </c>
      <c r="E56" s="65">
        <f t="shared" si="0"/>
        <v>6.540367766800001E-2</v>
      </c>
      <c r="F56" s="65">
        <v>1.36</v>
      </c>
      <c r="G56" s="65">
        <f t="shared" si="1"/>
        <v>2.5231068000000079E-2</v>
      </c>
    </row>
    <row r="57" spans="1:7" ht="15" customHeight="1" x14ac:dyDescent="0.2">
      <c r="A57" s="111" t="s">
        <v>101</v>
      </c>
      <c r="B57" s="107" t="s">
        <v>102</v>
      </c>
      <c r="C57" s="85" t="s">
        <v>226</v>
      </c>
      <c r="D57" s="39">
        <f>[1]терапия!$AS$27</f>
        <v>1.334768932</v>
      </c>
      <c r="E57" s="65">
        <f t="shared" si="0"/>
        <v>6.540367766800001E-2</v>
      </c>
      <c r="F57" s="65">
        <v>1.36</v>
      </c>
      <c r="G57" s="65">
        <f t="shared" si="1"/>
        <v>2.5231068000000079E-2</v>
      </c>
    </row>
    <row r="58" spans="1:7" ht="15" customHeight="1" x14ac:dyDescent="0.2">
      <c r="A58" s="111" t="s">
        <v>103</v>
      </c>
      <c r="B58" s="107" t="s">
        <v>104</v>
      </c>
      <c r="C58" s="85" t="s">
        <v>226</v>
      </c>
      <c r="D58" s="39">
        <f>[1]терапия!$AT$27</f>
        <v>1.334768932</v>
      </c>
      <c r="E58" s="65">
        <f t="shared" si="0"/>
        <v>6.540367766800001E-2</v>
      </c>
      <c r="F58" s="65">
        <v>1.36</v>
      </c>
      <c r="G58" s="65">
        <f t="shared" si="1"/>
        <v>2.5231068000000079E-2</v>
      </c>
    </row>
    <row r="59" spans="1:7" ht="15.75" customHeight="1" x14ac:dyDescent="0.2">
      <c r="A59" s="118" t="s">
        <v>105</v>
      </c>
      <c r="B59" s="155" t="s">
        <v>106</v>
      </c>
      <c r="C59" s="155"/>
      <c r="D59" s="155"/>
      <c r="E59" s="65"/>
      <c r="F59" s="65"/>
      <c r="G59" s="65">
        <f t="shared" si="1"/>
        <v>0</v>
      </c>
    </row>
    <row r="60" spans="1:7" ht="15" customHeight="1" x14ac:dyDescent="0.2">
      <c r="A60" s="111" t="s">
        <v>107</v>
      </c>
      <c r="B60" s="105" t="s">
        <v>108</v>
      </c>
      <c r="C60" s="106" t="s">
        <v>226</v>
      </c>
      <c r="D60" s="41">
        <f>[1]терапия!$AU$27</f>
        <v>2.0021533980000004</v>
      </c>
      <c r="E60" s="65">
        <f t="shared" si="0"/>
        <v>9.8105516502000015E-2</v>
      </c>
      <c r="F60" s="65">
        <v>2.04</v>
      </c>
      <c r="G60" s="65">
        <f t="shared" si="1"/>
        <v>3.7846601999999674E-2</v>
      </c>
    </row>
    <row r="61" spans="1:7" ht="12.75" customHeight="1" x14ac:dyDescent="0.2">
      <c r="A61" s="111" t="s">
        <v>109</v>
      </c>
      <c r="B61" s="107" t="s">
        <v>110</v>
      </c>
      <c r="C61" s="85" t="s">
        <v>226</v>
      </c>
      <c r="D61" s="39">
        <f>[1]терапия!$AV$27</f>
        <v>3.0032300970000003</v>
      </c>
      <c r="E61" s="65">
        <f>D61*4.9%</f>
        <v>0.14715827475300003</v>
      </c>
      <c r="F61" s="65">
        <v>3.07</v>
      </c>
      <c r="G61" s="65">
        <f t="shared" si="1"/>
        <v>6.676990299999952E-2</v>
      </c>
    </row>
    <row r="62" spans="1:7" ht="15.75" customHeight="1" x14ac:dyDescent="0.2">
      <c r="A62" s="111" t="s">
        <v>111</v>
      </c>
      <c r="B62" s="107" t="s">
        <v>112</v>
      </c>
      <c r="C62" s="85" t="s">
        <v>226</v>
      </c>
      <c r="D62" s="39">
        <f>[1]терапия!$AW$27</f>
        <v>0.66738446600000001</v>
      </c>
      <c r="E62" s="65">
        <f t="shared" si="0"/>
        <v>3.2701838834000005E-2</v>
      </c>
      <c r="F62" s="65">
        <v>0.68</v>
      </c>
      <c r="G62" s="65">
        <f t="shared" si="1"/>
        <v>1.2615534000000039E-2</v>
      </c>
    </row>
    <row r="63" spans="1:7" ht="14.25" customHeight="1" x14ac:dyDescent="0.2">
      <c r="A63" s="111" t="s">
        <v>113</v>
      </c>
      <c r="B63" s="107" t="s">
        <v>114</v>
      </c>
      <c r="C63" s="85" t="s">
        <v>226</v>
      </c>
      <c r="D63" s="39">
        <f>[1]терапия!$AX$27</f>
        <v>1.6684611650000003</v>
      </c>
      <c r="E63" s="65">
        <f t="shared" si="0"/>
        <v>8.1754597085000019E-2</v>
      </c>
      <c r="F63" s="65">
        <v>1.71</v>
      </c>
      <c r="G63" s="65">
        <f t="shared" si="1"/>
        <v>4.1538834999999663E-2</v>
      </c>
    </row>
    <row r="64" spans="1:7" ht="15" customHeight="1" x14ac:dyDescent="0.2">
      <c r="A64" s="111" t="s">
        <v>115</v>
      </c>
      <c r="B64" s="107" t="s">
        <v>116</v>
      </c>
      <c r="C64" s="85" t="s">
        <v>226</v>
      </c>
      <c r="D64" s="39">
        <f>[1]терапия!$AY$27</f>
        <v>3.670614563</v>
      </c>
      <c r="E64" s="65">
        <f t="shared" si="0"/>
        <v>0.17986011358700002</v>
      </c>
      <c r="F64" s="65">
        <v>3.75</v>
      </c>
      <c r="G64" s="65">
        <f t="shared" si="1"/>
        <v>7.9385437000000003E-2</v>
      </c>
    </row>
    <row r="65" spans="1:7" ht="15" customHeight="1" x14ac:dyDescent="0.2">
      <c r="A65" s="111" t="s">
        <v>117</v>
      </c>
      <c r="B65" s="107" t="s">
        <v>118</v>
      </c>
      <c r="C65" s="85" t="s">
        <v>226</v>
      </c>
      <c r="D65" s="39">
        <f>[1]терапия!$AZ$27</f>
        <v>0.49586042100000011</v>
      </c>
      <c r="E65" s="65">
        <f t="shared" si="0"/>
        <v>2.4297160629000007E-2</v>
      </c>
      <c r="F65" s="65">
        <v>0.51</v>
      </c>
      <c r="G65" s="65">
        <f t="shared" si="1"/>
        <v>1.4139578999999902E-2</v>
      </c>
    </row>
    <row r="66" spans="1:7" ht="15" customHeight="1" x14ac:dyDescent="0.2">
      <c r="A66" s="111" t="s">
        <v>119</v>
      </c>
      <c r="B66" s="107" t="s">
        <v>120</v>
      </c>
      <c r="C66" s="85" t="s">
        <v>226</v>
      </c>
      <c r="D66" s="39">
        <f>[1]терапия!$BA$27</f>
        <v>0.82643403500000023</v>
      </c>
      <c r="E66" s="65">
        <f t="shared" si="0"/>
        <v>4.0495267715000012E-2</v>
      </c>
      <c r="F66" s="65">
        <v>0.85</v>
      </c>
      <c r="G66" s="65">
        <f t="shared" si="1"/>
        <v>2.3565964999999744E-2</v>
      </c>
    </row>
    <row r="67" spans="1:7" ht="15.75" customHeight="1" x14ac:dyDescent="0.2">
      <c r="A67" s="111" t="s">
        <v>121</v>
      </c>
      <c r="B67" s="107" t="s">
        <v>122</v>
      </c>
      <c r="C67" s="85" t="s">
        <v>226</v>
      </c>
      <c r="D67" s="39">
        <f>[1]терапия!$BB$27</f>
        <v>0.82643403500000023</v>
      </c>
      <c r="E67" s="65">
        <f t="shared" si="0"/>
        <v>4.0495267715000012E-2</v>
      </c>
      <c r="F67" s="65">
        <v>0.85</v>
      </c>
      <c r="G67" s="65">
        <f t="shared" si="1"/>
        <v>2.3565964999999744E-2</v>
      </c>
    </row>
    <row r="68" spans="1:7" ht="27.75" customHeight="1" x14ac:dyDescent="0.2">
      <c r="A68" s="111" t="s">
        <v>123</v>
      </c>
      <c r="B68" s="107" t="s">
        <v>124</v>
      </c>
      <c r="C68" s="85" t="s">
        <v>226</v>
      </c>
      <c r="D68" s="39">
        <f>[1]терапия!$BC$27</f>
        <v>3.3369223300000006</v>
      </c>
      <c r="E68" s="65">
        <f t="shared" si="0"/>
        <v>0.16350919417000004</v>
      </c>
      <c r="F68" s="65">
        <v>3.41</v>
      </c>
      <c r="G68" s="65">
        <f t="shared" si="1"/>
        <v>7.3077669999999539E-2</v>
      </c>
    </row>
    <row r="69" spans="1:7" ht="27" customHeight="1" x14ac:dyDescent="0.2">
      <c r="A69" s="111" t="s">
        <v>125</v>
      </c>
      <c r="B69" s="107" t="s">
        <v>126</v>
      </c>
      <c r="C69" s="85" t="s">
        <v>226</v>
      </c>
      <c r="D69" s="39">
        <f>[1]терапия!$BD$27</f>
        <v>4.9960276380000002</v>
      </c>
      <c r="E69" s="65">
        <f t="shared" si="0"/>
        <v>0.24480535426200001</v>
      </c>
      <c r="F69" s="65">
        <v>5.1100000000000003</v>
      </c>
      <c r="G69" s="65">
        <f t="shared" si="1"/>
        <v>0.11397236200000016</v>
      </c>
    </row>
    <row r="70" spans="1:7" ht="26.25" customHeight="1" x14ac:dyDescent="0.2">
      <c r="A70" s="111" t="s">
        <v>127</v>
      </c>
      <c r="B70" s="107" t="s">
        <v>128</v>
      </c>
      <c r="C70" s="85" t="s">
        <v>226</v>
      </c>
      <c r="D70" s="39">
        <f>[1]терапия!$BE$27</f>
        <v>4.1711529125000002</v>
      </c>
      <c r="E70" s="65">
        <f t="shared" si="0"/>
        <v>0.20438649271250001</v>
      </c>
      <c r="F70" s="65">
        <v>4.25</v>
      </c>
      <c r="G70" s="65">
        <f t="shared" si="1"/>
        <v>7.8847087499999802E-2</v>
      </c>
    </row>
    <row r="71" spans="1:7" ht="25.5" customHeight="1" x14ac:dyDescent="0.2">
      <c r="A71" s="111" t="s">
        <v>129</v>
      </c>
      <c r="B71" s="107" t="s">
        <v>130</v>
      </c>
      <c r="C71" s="85" t="s">
        <v>226</v>
      </c>
      <c r="D71" s="39">
        <f>[1]терапия!$BF$27</f>
        <v>5.8396140775000012</v>
      </c>
      <c r="E71" s="65">
        <f t="shared" si="0"/>
        <v>0.28614108979750008</v>
      </c>
      <c r="F71" s="65">
        <v>5.97</v>
      </c>
      <c r="G71" s="65">
        <f t="shared" si="1"/>
        <v>0.13038592249999859</v>
      </c>
    </row>
    <row r="72" spans="1:7" ht="15" customHeight="1" x14ac:dyDescent="0.2">
      <c r="A72" s="111" t="s">
        <v>131</v>
      </c>
      <c r="B72" s="107" t="s">
        <v>132</v>
      </c>
      <c r="C72" s="85" t="s">
        <v>226</v>
      </c>
      <c r="D72" s="39">
        <f>[1]терапия!$BG$27</f>
        <v>0.82643403500000023</v>
      </c>
      <c r="E72" s="65">
        <f t="shared" si="0"/>
        <v>4.0495267715000012E-2</v>
      </c>
      <c r="F72" s="65">
        <v>0.85</v>
      </c>
      <c r="G72" s="65">
        <f t="shared" si="1"/>
        <v>2.3565964999999744E-2</v>
      </c>
    </row>
    <row r="73" spans="1:7" ht="24" customHeight="1" x14ac:dyDescent="0.2">
      <c r="A73" s="111" t="s">
        <v>133</v>
      </c>
      <c r="B73" s="107" t="s">
        <v>134</v>
      </c>
      <c r="C73" s="85" t="s">
        <v>226</v>
      </c>
      <c r="D73" s="39">
        <f>[1]терапия!$BH$27</f>
        <v>1.3222944560000001</v>
      </c>
      <c r="E73" s="65">
        <f t="shared" si="0"/>
        <v>6.4792428344000008E-2</v>
      </c>
      <c r="F73" s="65">
        <v>1.36</v>
      </c>
      <c r="G73" s="65">
        <f t="shared" si="1"/>
        <v>3.7705544000000035E-2</v>
      </c>
    </row>
    <row r="74" spans="1:7" ht="15" customHeight="1" x14ac:dyDescent="0.2">
      <c r="A74" s="111" t="s">
        <v>135</v>
      </c>
      <c r="B74" s="107" t="s">
        <v>136</v>
      </c>
      <c r="C74" s="85" t="s">
        <v>226</v>
      </c>
      <c r="D74" s="39">
        <f>[1]терапия!$BI$27</f>
        <v>1.3222944560000001</v>
      </c>
      <c r="E74" s="65">
        <f t="shared" si="0"/>
        <v>6.4792428344000008E-2</v>
      </c>
      <c r="F74" s="65">
        <v>1.36</v>
      </c>
      <c r="G74" s="65">
        <f t="shared" si="1"/>
        <v>3.7705544000000035E-2</v>
      </c>
    </row>
    <row r="75" spans="1:7" ht="14.25" customHeight="1" x14ac:dyDescent="0.2">
      <c r="A75" s="112" t="s">
        <v>137</v>
      </c>
      <c r="B75" s="107" t="s">
        <v>138</v>
      </c>
      <c r="C75" s="85" t="s">
        <v>226</v>
      </c>
      <c r="D75" s="39">
        <f>[1]терапия!$BJ$27</f>
        <v>4.1711529125000002</v>
      </c>
      <c r="E75" s="65">
        <f t="shared" si="0"/>
        <v>0.20438649271250001</v>
      </c>
      <c r="F75" s="65">
        <v>4.25</v>
      </c>
      <c r="G75" s="65">
        <f t="shared" si="1"/>
        <v>7.8847087499999802E-2</v>
      </c>
    </row>
    <row r="76" spans="1:7" ht="18" customHeight="1" x14ac:dyDescent="0.2">
      <c r="A76" s="112" t="s">
        <v>139</v>
      </c>
      <c r="B76" s="107" t="s">
        <v>140</v>
      </c>
      <c r="C76" s="85" t="s">
        <v>226</v>
      </c>
      <c r="D76" s="39">
        <f>[1]терапия!$BK$27</f>
        <v>4.9960276380000002</v>
      </c>
      <c r="E76" s="65">
        <f t="shared" si="0"/>
        <v>0.24480535426200001</v>
      </c>
      <c r="F76" s="65">
        <v>5.0999999999999996</v>
      </c>
      <c r="G76" s="65">
        <f t="shared" si="1"/>
        <v>0.10397236199999949</v>
      </c>
    </row>
    <row r="77" spans="1:7" ht="18.75" x14ac:dyDescent="0.2">
      <c r="A77" s="112" t="s">
        <v>141</v>
      </c>
      <c r="B77" s="107" t="s">
        <v>142</v>
      </c>
      <c r="C77" s="85" t="s">
        <v>226</v>
      </c>
      <c r="D77" s="39">
        <f>[1]терапия!$BL$27</f>
        <v>2.5026917475000001</v>
      </c>
      <c r="E77" s="65">
        <f t="shared" ref="E77:E119" si="2">D77*4.9%</f>
        <v>0.12263189562750001</v>
      </c>
      <c r="F77" s="65">
        <v>2.5499999999999998</v>
      </c>
      <c r="G77" s="65">
        <f t="shared" ref="G77:G119" si="3">F77-D77</f>
        <v>4.7308252499999703E-2</v>
      </c>
    </row>
    <row r="78" spans="1:7" ht="18.75" x14ac:dyDescent="0.2">
      <c r="A78" s="112" t="s">
        <v>143</v>
      </c>
      <c r="B78" s="107" t="s">
        <v>144</v>
      </c>
      <c r="C78" s="85" t="s">
        <v>226</v>
      </c>
      <c r="D78" s="39">
        <f>[1]терапия!$BM$27</f>
        <v>3.0032300970000003</v>
      </c>
      <c r="E78" s="65">
        <f t="shared" si="2"/>
        <v>0.14715827475300003</v>
      </c>
      <c r="F78" s="65">
        <v>3.07</v>
      </c>
      <c r="G78" s="65">
        <f t="shared" si="3"/>
        <v>6.676990299999952E-2</v>
      </c>
    </row>
    <row r="79" spans="1:7" ht="15.75" customHeight="1" x14ac:dyDescent="0.2">
      <c r="A79" s="112" t="s">
        <v>145</v>
      </c>
      <c r="B79" s="107" t="s">
        <v>146</v>
      </c>
      <c r="C79" s="85" t="s">
        <v>226</v>
      </c>
      <c r="D79" s="39">
        <f>[1]терапия!$BN$27</f>
        <v>1.3222944560000001</v>
      </c>
      <c r="E79" s="65">
        <f t="shared" si="2"/>
        <v>6.4792428344000008E-2</v>
      </c>
      <c r="F79" s="65">
        <v>1.36</v>
      </c>
      <c r="G79" s="65">
        <f t="shared" si="3"/>
        <v>3.7705544000000035E-2</v>
      </c>
    </row>
    <row r="80" spans="1:7" ht="46.5" customHeight="1" x14ac:dyDescent="0.2">
      <c r="A80" s="120" t="s">
        <v>147</v>
      </c>
      <c r="B80" s="143" t="s">
        <v>148</v>
      </c>
      <c r="C80" s="143"/>
      <c r="D80" s="143"/>
      <c r="E80" s="65"/>
      <c r="F80" s="65"/>
      <c r="G80" s="65">
        <f t="shared" si="3"/>
        <v>0</v>
      </c>
    </row>
    <row r="81" spans="1:7" ht="37.5" customHeight="1" x14ac:dyDescent="0.2">
      <c r="A81" s="88" t="s">
        <v>149</v>
      </c>
      <c r="B81" s="105" t="s">
        <v>150</v>
      </c>
      <c r="C81" s="24" t="s">
        <v>226</v>
      </c>
      <c r="D81" s="41">
        <f>[1]терапия!$BO$27</f>
        <v>2.5026917475000001</v>
      </c>
      <c r="E81" s="65">
        <f t="shared" si="2"/>
        <v>0.12263189562750001</v>
      </c>
      <c r="F81" s="65">
        <v>2.5499999999999998</v>
      </c>
      <c r="G81" s="65">
        <f t="shared" si="3"/>
        <v>4.7308252499999703E-2</v>
      </c>
    </row>
    <row r="82" spans="1:7" ht="39.75" customHeight="1" x14ac:dyDescent="0.2">
      <c r="A82" s="113" t="s">
        <v>151</v>
      </c>
      <c r="B82" s="107" t="s">
        <v>152</v>
      </c>
      <c r="C82" s="5" t="s">
        <v>226</v>
      </c>
      <c r="D82" s="39">
        <f>[1]терапия!$BP$27</f>
        <v>3.3369223300000006</v>
      </c>
      <c r="E82" s="65">
        <f t="shared" si="2"/>
        <v>0.16350919417000004</v>
      </c>
      <c r="F82" s="65">
        <v>3.41</v>
      </c>
      <c r="G82" s="65">
        <f t="shared" si="3"/>
        <v>7.3077669999999539E-2</v>
      </c>
    </row>
    <row r="83" spans="1:7" ht="34.5" customHeight="1" x14ac:dyDescent="0.2">
      <c r="A83" s="88" t="s">
        <v>153</v>
      </c>
      <c r="B83" s="107" t="s">
        <v>154</v>
      </c>
      <c r="C83" s="5" t="s">
        <v>226</v>
      </c>
      <c r="D83" s="39">
        <f>[1]терапия!$BQ$27</f>
        <v>3.670614563</v>
      </c>
      <c r="E83" s="65">
        <f t="shared" si="2"/>
        <v>0.17986011358700002</v>
      </c>
      <c r="F83" s="65">
        <v>3.75</v>
      </c>
      <c r="G83" s="65">
        <f t="shared" si="3"/>
        <v>7.9385437000000003E-2</v>
      </c>
    </row>
    <row r="84" spans="1:7" ht="34.5" customHeight="1" x14ac:dyDescent="0.2">
      <c r="A84" s="88" t="s">
        <v>155</v>
      </c>
      <c r="B84" s="107" t="s">
        <v>156</v>
      </c>
      <c r="C84" s="5" t="s">
        <v>226</v>
      </c>
      <c r="D84" s="39">
        <f>[1]терапия!$BR$27</f>
        <v>5.0053834950000002</v>
      </c>
      <c r="E84" s="65">
        <f t="shared" si="2"/>
        <v>0.24526379125500003</v>
      </c>
      <c r="F84" s="65">
        <v>5.1100000000000003</v>
      </c>
      <c r="G84" s="65">
        <f t="shared" si="3"/>
        <v>0.10461650500000008</v>
      </c>
    </row>
    <row r="85" spans="1:7" ht="38.25" customHeight="1" x14ac:dyDescent="0.2">
      <c r="A85" s="112" t="s">
        <v>157</v>
      </c>
      <c r="B85" s="107" t="s">
        <v>158</v>
      </c>
      <c r="C85" s="5" t="s">
        <v>226</v>
      </c>
      <c r="D85" s="39">
        <f>[1]терапия!$BS$27</f>
        <v>3.3369223300000006</v>
      </c>
      <c r="E85" s="65">
        <f t="shared" si="2"/>
        <v>0.16350919417000004</v>
      </c>
      <c r="F85" s="65">
        <v>3.41</v>
      </c>
      <c r="G85" s="65">
        <f t="shared" si="3"/>
        <v>7.3077669999999539E-2</v>
      </c>
    </row>
    <row r="86" spans="1:7" ht="37.5" customHeight="1" x14ac:dyDescent="0.2">
      <c r="A86" s="112" t="s">
        <v>159</v>
      </c>
      <c r="B86" s="107" t="s">
        <v>160</v>
      </c>
      <c r="C86" s="5" t="s">
        <v>226</v>
      </c>
      <c r="D86" s="39">
        <f>[1]терапия!$BT$27</f>
        <v>4.1711529125000002</v>
      </c>
      <c r="E86" s="65">
        <f t="shared" si="2"/>
        <v>0.20438649271250001</v>
      </c>
      <c r="F86" s="65">
        <v>4.26</v>
      </c>
      <c r="G86" s="65">
        <f t="shared" si="3"/>
        <v>8.8847087499999589E-2</v>
      </c>
    </row>
    <row r="87" spans="1:7" ht="35.25" customHeight="1" x14ac:dyDescent="0.2">
      <c r="A87" s="112" t="s">
        <v>161</v>
      </c>
      <c r="B87" s="107" t="s">
        <v>162</v>
      </c>
      <c r="C87" s="5" t="s">
        <v>226</v>
      </c>
      <c r="D87" s="39">
        <f>[1]терапия!$BU$27</f>
        <v>5.0053834950000002</v>
      </c>
      <c r="E87" s="65">
        <f t="shared" si="2"/>
        <v>0.24526379125500003</v>
      </c>
      <c r="F87" s="65">
        <v>5.1100000000000003</v>
      </c>
      <c r="G87" s="65">
        <f t="shared" si="3"/>
        <v>0.10461650500000008</v>
      </c>
    </row>
    <row r="88" spans="1:7" ht="38.25" customHeight="1" x14ac:dyDescent="0.2">
      <c r="A88" s="112" t="s">
        <v>163</v>
      </c>
      <c r="B88" s="107" t="s">
        <v>164</v>
      </c>
      <c r="C88" s="5" t="s">
        <v>226</v>
      </c>
      <c r="D88" s="39">
        <f>[1]терапия!$BV$27</f>
        <v>5.8396140775000012</v>
      </c>
      <c r="E88" s="65">
        <f t="shared" si="2"/>
        <v>0.28614108979750008</v>
      </c>
      <c r="F88" s="65">
        <v>5.97</v>
      </c>
      <c r="G88" s="65">
        <f t="shared" si="3"/>
        <v>0.13038592249999859</v>
      </c>
    </row>
    <row r="89" spans="1:7" ht="37.5" customHeight="1" x14ac:dyDescent="0.2">
      <c r="A89" s="114" t="s">
        <v>165</v>
      </c>
      <c r="B89" s="107" t="s">
        <v>166</v>
      </c>
      <c r="C89" s="5" t="s">
        <v>226</v>
      </c>
      <c r="D89" s="39">
        <f>[1]терапия!$BW$27</f>
        <v>3.3369223300000006</v>
      </c>
      <c r="E89" s="65">
        <f t="shared" si="2"/>
        <v>0.16350919417000004</v>
      </c>
      <c r="F89" s="65">
        <v>3.41</v>
      </c>
      <c r="G89" s="65">
        <f t="shared" si="3"/>
        <v>7.3077669999999539E-2</v>
      </c>
    </row>
    <row r="90" spans="1:7" ht="35.25" customHeight="1" x14ac:dyDescent="0.2">
      <c r="A90" s="112" t="s">
        <v>167</v>
      </c>
      <c r="B90" s="107" t="s">
        <v>168</v>
      </c>
      <c r="C90" s="5" t="s">
        <v>226</v>
      </c>
      <c r="D90" s="39">
        <f>[1]терапия!$BX$27</f>
        <v>4.1711529125000002</v>
      </c>
      <c r="E90" s="65">
        <f t="shared" si="2"/>
        <v>0.20438649271250001</v>
      </c>
      <c r="F90" s="65">
        <v>4.26</v>
      </c>
      <c r="G90" s="65">
        <f t="shared" si="3"/>
        <v>8.8847087499999589E-2</v>
      </c>
    </row>
    <row r="91" spans="1:7" ht="37.5" customHeight="1" x14ac:dyDescent="0.2">
      <c r="A91" s="112" t="s">
        <v>169</v>
      </c>
      <c r="B91" s="107" t="s">
        <v>170</v>
      </c>
      <c r="C91" s="5" t="s">
        <v>226</v>
      </c>
      <c r="D91" s="39">
        <f>[1]терапия!$BY$27</f>
        <v>4.9960276380000002</v>
      </c>
      <c r="E91" s="65">
        <f t="shared" si="2"/>
        <v>0.24480535426200001</v>
      </c>
      <c r="F91" s="65">
        <v>5.1100000000000003</v>
      </c>
      <c r="G91" s="65">
        <f t="shared" si="3"/>
        <v>0.11397236200000016</v>
      </c>
    </row>
    <row r="92" spans="1:7" ht="39" customHeight="1" x14ac:dyDescent="0.2">
      <c r="A92" s="112" t="s">
        <v>171</v>
      </c>
      <c r="B92" s="107" t="s">
        <v>172</v>
      </c>
      <c r="C92" s="5" t="s">
        <v>226</v>
      </c>
      <c r="D92" s="39">
        <f>[1]терапия!$BZ$27</f>
        <v>5.8396140775000012</v>
      </c>
      <c r="E92" s="65">
        <f t="shared" si="2"/>
        <v>0.28614108979750008</v>
      </c>
      <c r="F92" s="65">
        <v>5.97</v>
      </c>
      <c r="G92" s="65">
        <f t="shared" si="3"/>
        <v>0.13038592249999859</v>
      </c>
    </row>
    <row r="93" spans="1:7" ht="24" customHeight="1" x14ac:dyDescent="0.2">
      <c r="A93" s="88" t="s">
        <v>173</v>
      </c>
      <c r="B93" s="107" t="s">
        <v>174</v>
      </c>
      <c r="C93" s="5" t="s">
        <v>226</v>
      </c>
      <c r="D93" s="39">
        <f>[1]терапия!$CA$27</f>
        <v>4.1711529125000002</v>
      </c>
      <c r="E93" s="65">
        <f t="shared" si="2"/>
        <v>0.20438649271250001</v>
      </c>
      <c r="F93" s="65">
        <v>4.26</v>
      </c>
      <c r="G93" s="65">
        <f t="shared" si="3"/>
        <v>8.8847087499999589E-2</v>
      </c>
    </row>
    <row r="94" spans="1:7" ht="24.75" customHeight="1" x14ac:dyDescent="0.2">
      <c r="A94" s="88" t="s">
        <v>175</v>
      </c>
      <c r="B94" s="107" t="s">
        <v>176</v>
      </c>
      <c r="C94" s="5" t="s">
        <v>226</v>
      </c>
      <c r="D94" s="39">
        <f>[1]терапия!$CB$27</f>
        <v>4.1711529125000002</v>
      </c>
      <c r="E94" s="65">
        <f t="shared" si="2"/>
        <v>0.20438649271250001</v>
      </c>
      <c r="F94" s="65">
        <v>4.26</v>
      </c>
      <c r="G94" s="65">
        <f t="shared" si="3"/>
        <v>8.8847087499999589E-2</v>
      </c>
    </row>
    <row r="95" spans="1:7" ht="18" customHeight="1" x14ac:dyDescent="0.2">
      <c r="A95" s="88" t="s">
        <v>177</v>
      </c>
      <c r="B95" s="107" t="s">
        <v>178</v>
      </c>
      <c r="C95" s="5" t="s">
        <v>226</v>
      </c>
      <c r="D95" s="39">
        <f>[1]терапия!$CC$27</f>
        <v>3.3369223300000006</v>
      </c>
      <c r="E95" s="65">
        <f t="shared" si="2"/>
        <v>0.16350919417000004</v>
      </c>
      <c r="F95" s="65">
        <v>3.41</v>
      </c>
      <c r="G95" s="65">
        <f t="shared" si="3"/>
        <v>7.3077669999999539E-2</v>
      </c>
    </row>
    <row r="96" spans="1:7" ht="16.5" customHeight="1" x14ac:dyDescent="0.2">
      <c r="A96" s="88" t="s">
        <v>179</v>
      </c>
      <c r="B96" s="107" t="s">
        <v>180</v>
      </c>
      <c r="C96" s="5" t="s">
        <v>226</v>
      </c>
      <c r="D96" s="39">
        <f>[1]терапия!$CD$27</f>
        <v>1.6606646175000004</v>
      </c>
      <c r="E96" s="65">
        <f t="shared" si="2"/>
        <v>8.1372566257500029E-2</v>
      </c>
      <c r="F96" s="65">
        <v>1.7</v>
      </c>
      <c r="G96" s="65">
        <f t="shared" si="3"/>
        <v>3.9335382499999572E-2</v>
      </c>
    </row>
    <row r="97" spans="1:7" ht="27" customHeight="1" x14ac:dyDescent="0.2">
      <c r="A97" s="88" t="s">
        <v>181</v>
      </c>
      <c r="B97" s="107" t="s">
        <v>182</v>
      </c>
      <c r="C97" s="5" t="s">
        <v>226</v>
      </c>
      <c r="D97" s="39">
        <f>[1]терапия!$CE$27</f>
        <v>2.5026917475000001</v>
      </c>
      <c r="E97" s="65">
        <f t="shared" si="2"/>
        <v>0.12263189562750001</v>
      </c>
      <c r="F97" s="65">
        <v>2.56</v>
      </c>
      <c r="G97" s="65">
        <f t="shared" si="3"/>
        <v>5.7308252499999934E-2</v>
      </c>
    </row>
    <row r="98" spans="1:7" ht="26.25" customHeight="1" x14ac:dyDescent="0.2">
      <c r="A98" s="113" t="s">
        <v>183</v>
      </c>
      <c r="B98" s="107" t="s">
        <v>184</v>
      </c>
      <c r="C98" s="5" t="s">
        <v>226</v>
      </c>
      <c r="D98" s="39">
        <f>[1]терапия!$CF$27</f>
        <v>4.1711529125000002</v>
      </c>
      <c r="E98" s="65">
        <f t="shared" si="2"/>
        <v>0.20438649271250001</v>
      </c>
      <c r="F98" s="65">
        <v>4.26</v>
      </c>
      <c r="G98" s="65">
        <f t="shared" si="3"/>
        <v>8.8847087499999589E-2</v>
      </c>
    </row>
    <row r="99" spans="1:7" ht="27.75" customHeight="1" x14ac:dyDescent="0.2">
      <c r="A99" s="88" t="s">
        <v>185</v>
      </c>
      <c r="B99" s="107" t="s">
        <v>186</v>
      </c>
      <c r="C99" s="5" t="s">
        <v>226</v>
      </c>
      <c r="D99" s="39">
        <f>[1]терапия!$CG$27</f>
        <v>4.9960276380000002</v>
      </c>
      <c r="E99" s="65">
        <f t="shared" si="2"/>
        <v>0.24480535426200001</v>
      </c>
      <c r="F99" s="65">
        <v>5.1100000000000003</v>
      </c>
      <c r="G99" s="65">
        <f t="shared" si="3"/>
        <v>0.11397236200000016</v>
      </c>
    </row>
    <row r="100" spans="1:7" ht="15" customHeight="1" x14ac:dyDescent="0.2">
      <c r="A100" s="112" t="s">
        <v>187</v>
      </c>
      <c r="B100" s="107" t="s">
        <v>188</v>
      </c>
      <c r="C100" s="5" t="s">
        <v>226</v>
      </c>
      <c r="D100" s="39">
        <f>[1]терапия!$CH$27</f>
        <v>0.66613701840000006</v>
      </c>
      <c r="E100" s="65">
        <f t="shared" si="2"/>
        <v>3.2640713901600005E-2</v>
      </c>
      <c r="F100" s="65">
        <v>0.68</v>
      </c>
      <c r="G100" s="65">
        <f t="shared" si="3"/>
        <v>1.3862981599999991E-2</v>
      </c>
    </row>
    <row r="101" spans="1:7" ht="15" customHeight="1" x14ac:dyDescent="0.2">
      <c r="A101" s="112" t="s">
        <v>189</v>
      </c>
      <c r="B101" s="107" t="s">
        <v>190</v>
      </c>
      <c r="C101" s="5" t="s">
        <v>226</v>
      </c>
      <c r="D101" s="39">
        <f>[1]терапия!$CI$27</f>
        <v>0.66613701840000006</v>
      </c>
      <c r="E101" s="65">
        <f t="shared" si="2"/>
        <v>3.2640713901600005E-2</v>
      </c>
      <c r="F101" s="65">
        <v>0.68</v>
      </c>
      <c r="G101" s="65">
        <f t="shared" si="3"/>
        <v>1.3862981599999991E-2</v>
      </c>
    </row>
    <row r="102" spans="1:7" ht="15" customHeight="1" x14ac:dyDescent="0.2">
      <c r="A102" s="112" t="s">
        <v>191</v>
      </c>
      <c r="B102" s="107" t="s">
        <v>192</v>
      </c>
      <c r="C102" s="5" t="s">
        <v>226</v>
      </c>
      <c r="D102" s="39">
        <f>[1]терапия!$CJ$27</f>
        <v>0.33057361400000002</v>
      </c>
      <c r="E102" s="65">
        <f t="shared" si="2"/>
        <v>1.6198107086000002E-2</v>
      </c>
      <c r="F102" s="65">
        <v>0.34</v>
      </c>
      <c r="G102" s="65">
        <f t="shared" si="3"/>
        <v>9.4263860000000088E-3</v>
      </c>
    </row>
    <row r="103" spans="1:7" ht="13.5" customHeight="1" x14ac:dyDescent="0.2">
      <c r="A103" s="112" t="s">
        <v>193</v>
      </c>
      <c r="B103" s="107" t="s">
        <v>194</v>
      </c>
      <c r="C103" s="5" t="s">
        <v>226</v>
      </c>
      <c r="D103" s="39">
        <f>[1]терапия!$CK$27</f>
        <v>1.334768932</v>
      </c>
      <c r="E103" s="65">
        <f t="shared" si="2"/>
        <v>6.540367766800001E-2</v>
      </c>
      <c r="F103" s="65">
        <v>1.36</v>
      </c>
      <c r="G103" s="65">
        <f t="shared" si="3"/>
        <v>2.5231068000000079E-2</v>
      </c>
    </row>
    <row r="104" spans="1:7" ht="15" customHeight="1" x14ac:dyDescent="0.2">
      <c r="A104" s="112" t="s">
        <v>195</v>
      </c>
      <c r="B104" s="107" t="s">
        <v>196</v>
      </c>
      <c r="C104" s="5" t="s">
        <v>226</v>
      </c>
      <c r="D104" s="39">
        <f>[1]терапия!$CL$27</f>
        <v>2.4980138190000001</v>
      </c>
      <c r="E104" s="65">
        <f t="shared" si="2"/>
        <v>0.122402677131</v>
      </c>
      <c r="F104" s="65">
        <v>2.56</v>
      </c>
      <c r="G104" s="65">
        <f t="shared" si="3"/>
        <v>6.1986180999999974E-2</v>
      </c>
    </row>
    <row r="105" spans="1:7" ht="18.75" customHeight="1" x14ac:dyDescent="0.2">
      <c r="A105" s="112" t="s">
        <v>197</v>
      </c>
      <c r="B105" s="107" t="s">
        <v>198</v>
      </c>
      <c r="C105" s="5" t="s">
        <v>226</v>
      </c>
      <c r="D105" s="39">
        <f>[1]терапия!$CM$27</f>
        <v>1.6606646175000004</v>
      </c>
      <c r="E105" s="65">
        <f t="shared" si="2"/>
        <v>8.1372566257500029E-2</v>
      </c>
      <c r="F105" s="65">
        <v>1.7</v>
      </c>
      <c r="G105" s="65">
        <f t="shared" si="3"/>
        <v>3.9335382499999572E-2</v>
      </c>
    </row>
    <row r="106" spans="1:7" ht="15" customHeight="1" x14ac:dyDescent="0.2">
      <c r="A106" s="112" t="s">
        <v>199</v>
      </c>
      <c r="B106" s="107" t="s">
        <v>200</v>
      </c>
      <c r="C106" s="5" t="s">
        <v>226</v>
      </c>
      <c r="D106" s="39">
        <f>[1]терапия!$CN$27</f>
        <v>1.6606646175000004</v>
      </c>
      <c r="E106" s="65">
        <f t="shared" si="2"/>
        <v>8.1372566257500029E-2</v>
      </c>
      <c r="F106" s="65">
        <v>1.7</v>
      </c>
      <c r="G106" s="65">
        <f t="shared" si="3"/>
        <v>3.9335382499999572E-2</v>
      </c>
    </row>
    <row r="107" spans="1:7" ht="18.75" x14ac:dyDescent="0.2">
      <c r="A107" s="112" t="s">
        <v>201</v>
      </c>
      <c r="B107" s="107" t="s">
        <v>202</v>
      </c>
      <c r="C107" s="5" t="s">
        <v>226</v>
      </c>
      <c r="D107" s="39">
        <f>[1]терапия!$CO$27</f>
        <v>0.82643403500000023</v>
      </c>
      <c r="E107" s="65">
        <f t="shared" si="2"/>
        <v>4.0495267715000012E-2</v>
      </c>
      <c r="F107" s="65">
        <v>0.85</v>
      </c>
      <c r="G107" s="65">
        <f t="shared" si="3"/>
        <v>2.3565964999999744E-2</v>
      </c>
    </row>
    <row r="108" spans="1:7" ht="15" customHeight="1" x14ac:dyDescent="0.2">
      <c r="A108" s="120" t="s">
        <v>203</v>
      </c>
      <c r="B108" s="143" t="s">
        <v>204</v>
      </c>
      <c r="C108" s="143"/>
      <c r="D108" s="143"/>
      <c r="E108" s="65"/>
      <c r="F108" s="65"/>
      <c r="G108" s="65">
        <f t="shared" si="3"/>
        <v>0</v>
      </c>
    </row>
    <row r="109" spans="1:7" ht="15" customHeight="1" x14ac:dyDescent="0.2">
      <c r="A109" s="88" t="s">
        <v>205</v>
      </c>
      <c r="B109" s="105" t="s">
        <v>206</v>
      </c>
      <c r="C109" s="24" t="s">
        <v>226</v>
      </c>
      <c r="D109" s="41">
        <f>[1]терапия!$CP$27</f>
        <v>4.9960276380000002</v>
      </c>
      <c r="E109" s="65">
        <f t="shared" si="2"/>
        <v>0.24480535426200001</v>
      </c>
      <c r="F109" s="65">
        <v>5.1100000000000003</v>
      </c>
      <c r="G109" s="65">
        <f t="shared" si="3"/>
        <v>0.11397236200000016</v>
      </c>
    </row>
    <row r="110" spans="1:7" ht="15" customHeight="1" x14ac:dyDescent="0.2">
      <c r="A110" s="88" t="s">
        <v>207</v>
      </c>
      <c r="B110" s="107" t="s">
        <v>208</v>
      </c>
      <c r="C110" s="5" t="s">
        <v>226</v>
      </c>
      <c r="D110" s="39">
        <f>[1]терапия!$CQ$27</f>
        <v>4.9960276380000002</v>
      </c>
      <c r="E110" s="65">
        <f t="shared" si="2"/>
        <v>0.24480535426200001</v>
      </c>
      <c r="F110" s="65">
        <v>5.1100000000000003</v>
      </c>
      <c r="G110" s="65">
        <f t="shared" si="3"/>
        <v>0.11397236200000016</v>
      </c>
    </row>
    <row r="111" spans="1:7" ht="15.75" customHeight="1" x14ac:dyDescent="0.2">
      <c r="A111" s="120" t="s">
        <v>209</v>
      </c>
      <c r="B111" s="143" t="s">
        <v>210</v>
      </c>
      <c r="C111" s="143"/>
      <c r="D111" s="143"/>
      <c r="E111" s="65"/>
      <c r="F111" s="65"/>
      <c r="G111" s="65">
        <f t="shared" si="3"/>
        <v>0</v>
      </c>
    </row>
    <row r="112" spans="1:7" ht="18.75" x14ac:dyDescent="0.2">
      <c r="A112" s="112" t="s">
        <v>211</v>
      </c>
      <c r="B112" s="105" t="s">
        <v>212</v>
      </c>
      <c r="C112" s="24" t="s">
        <v>226</v>
      </c>
      <c r="D112" s="41">
        <f>[1]терапия!$CR$27</f>
        <v>1.6606646175000004</v>
      </c>
      <c r="E112" s="65">
        <f t="shared" si="2"/>
        <v>8.1372566257500029E-2</v>
      </c>
      <c r="F112" s="65">
        <v>1.7</v>
      </c>
      <c r="G112" s="65">
        <f t="shared" si="3"/>
        <v>3.9335382499999572E-2</v>
      </c>
    </row>
    <row r="113" spans="1:8" ht="19.5" customHeight="1" x14ac:dyDescent="0.2">
      <c r="A113" s="115" t="s">
        <v>213</v>
      </c>
      <c r="B113" s="107" t="s">
        <v>214</v>
      </c>
      <c r="C113" s="5" t="s">
        <v>226</v>
      </c>
      <c r="D113" s="39">
        <f>[1]терапия!$CS$27</f>
        <v>0.49586042100000011</v>
      </c>
      <c r="E113" s="65">
        <f t="shared" si="2"/>
        <v>2.4297160629000007E-2</v>
      </c>
      <c r="F113" s="65">
        <v>0.51</v>
      </c>
      <c r="G113" s="65">
        <f t="shared" si="3"/>
        <v>1.4139578999999902E-2</v>
      </c>
    </row>
    <row r="114" spans="1:8" ht="15" customHeight="1" x14ac:dyDescent="0.2">
      <c r="A114" s="112" t="s">
        <v>215</v>
      </c>
      <c r="B114" s="107" t="s">
        <v>216</v>
      </c>
      <c r="C114" s="5" t="s">
        <v>226</v>
      </c>
      <c r="D114" s="39">
        <f>[1]терапия!$CT$27</f>
        <v>1.6559866890000003</v>
      </c>
      <c r="E114" s="65">
        <f t="shared" si="2"/>
        <v>8.1143347761000018E-2</v>
      </c>
      <c r="F114" s="65">
        <v>1.7</v>
      </c>
      <c r="G114" s="65">
        <f t="shared" si="3"/>
        <v>4.4013310999999611E-2</v>
      </c>
    </row>
    <row r="115" spans="1:8" ht="18.75" customHeight="1" x14ac:dyDescent="0.2">
      <c r="A115" s="112" t="s">
        <v>217</v>
      </c>
      <c r="B115" s="107" t="s">
        <v>218</v>
      </c>
      <c r="C115" s="5" t="s">
        <v>226</v>
      </c>
      <c r="D115" s="39">
        <f>[1]терапия!$CU$27</f>
        <v>1.6559866890000003</v>
      </c>
      <c r="E115" s="65">
        <f t="shared" si="2"/>
        <v>8.1143347761000018E-2</v>
      </c>
      <c r="F115" s="65">
        <v>1.7</v>
      </c>
      <c r="G115" s="65">
        <f t="shared" si="3"/>
        <v>4.4013310999999611E-2</v>
      </c>
    </row>
    <row r="116" spans="1:8" ht="17.25" customHeight="1" x14ac:dyDescent="0.2">
      <c r="A116" s="119">
        <v>8</v>
      </c>
      <c r="B116" s="148" t="s">
        <v>219</v>
      </c>
      <c r="C116" s="149"/>
      <c r="D116" s="149"/>
      <c r="E116" s="65"/>
      <c r="F116" s="65"/>
      <c r="G116" s="65">
        <f t="shared" si="3"/>
        <v>0</v>
      </c>
    </row>
    <row r="117" spans="1:8" ht="15" customHeight="1" x14ac:dyDescent="0.2">
      <c r="A117" s="112" t="s">
        <v>220</v>
      </c>
      <c r="B117" s="107" t="s">
        <v>221</v>
      </c>
      <c r="C117" s="5" t="s">
        <v>860</v>
      </c>
      <c r="D117" s="39">
        <v>2.2000000000000002</v>
      </c>
      <c r="E117" s="65">
        <f t="shared" si="2"/>
        <v>0.10780000000000001</v>
      </c>
      <c r="F117" s="65">
        <v>2.2000000000000002</v>
      </c>
      <c r="G117" s="65">
        <f t="shared" si="3"/>
        <v>0</v>
      </c>
      <c r="H117" s="54">
        <v>2.2000000000000002</v>
      </c>
    </row>
    <row r="118" spans="1:8" ht="15" customHeight="1" x14ac:dyDescent="0.2">
      <c r="A118" s="112" t="s">
        <v>222</v>
      </c>
      <c r="B118" s="107" t="s">
        <v>223</v>
      </c>
      <c r="C118" s="5" t="s">
        <v>860</v>
      </c>
      <c r="D118" s="39">
        <v>2.2999999999999998</v>
      </c>
      <c r="E118" s="65">
        <f t="shared" si="2"/>
        <v>0.11269999999999999</v>
      </c>
      <c r="F118" s="65">
        <v>2.3199999999999998</v>
      </c>
      <c r="G118" s="65">
        <f t="shared" si="3"/>
        <v>2.0000000000000018E-2</v>
      </c>
      <c r="H118" s="54">
        <v>3.4</v>
      </c>
    </row>
    <row r="119" spans="1:8" ht="15" customHeight="1" x14ac:dyDescent="0.2">
      <c r="A119" s="8" t="s">
        <v>871</v>
      </c>
      <c r="B119" s="107" t="s">
        <v>872</v>
      </c>
      <c r="C119" s="5" t="s">
        <v>860</v>
      </c>
      <c r="D119" s="39">
        <v>3.5</v>
      </c>
      <c r="E119" s="65">
        <f t="shared" si="2"/>
        <v>0.17150000000000001</v>
      </c>
      <c r="F119" s="65">
        <v>3.5</v>
      </c>
      <c r="G119" s="65">
        <f t="shared" si="3"/>
        <v>0</v>
      </c>
      <c r="H119" s="54">
        <v>3.5</v>
      </c>
    </row>
    <row r="120" spans="1:8" ht="15" customHeight="1" x14ac:dyDescent="0.2">
      <c r="A120" s="122"/>
      <c r="B120" s="123"/>
      <c r="C120" s="122"/>
      <c r="D120" s="124"/>
      <c r="E120" s="65"/>
      <c r="F120" s="65"/>
      <c r="G120" s="65"/>
      <c r="H120" s="54"/>
    </row>
    <row r="121" spans="1:8" ht="45" customHeight="1" x14ac:dyDescent="0.25">
      <c r="A121" s="150" t="s">
        <v>227</v>
      </c>
      <c r="B121" s="150"/>
      <c r="C121" s="150"/>
      <c r="D121" s="150"/>
      <c r="E121" s="103"/>
      <c r="F121" s="103"/>
      <c r="G121" s="103"/>
    </row>
    <row r="122" spans="1:8" ht="30" customHeight="1" x14ac:dyDescent="0.25">
      <c r="A122" s="103"/>
      <c r="B122" s="103"/>
      <c r="C122" s="103"/>
      <c r="D122" s="103"/>
      <c r="E122" s="103"/>
      <c r="F122" s="103"/>
      <c r="G122" s="103"/>
    </row>
    <row r="123" spans="1:8" ht="40.5" customHeight="1" x14ac:dyDescent="0.2">
      <c r="A123" s="151" t="s">
        <v>228</v>
      </c>
      <c r="B123" s="151"/>
      <c r="C123" s="151"/>
      <c r="D123" s="151"/>
      <c r="E123" s="75"/>
      <c r="F123" s="75"/>
      <c r="G123" s="75"/>
    </row>
    <row r="125" spans="1:8" ht="15.75" x14ac:dyDescent="0.25">
      <c r="B125" s="34" t="s">
        <v>229</v>
      </c>
      <c r="C125" s="146" t="s">
        <v>890</v>
      </c>
      <c r="D125" s="147"/>
      <c r="E125" s="74"/>
      <c r="F125" s="74"/>
      <c r="G125" s="74"/>
    </row>
  </sheetData>
  <mergeCells count="33">
    <mergeCell ref="B53:D53"/>
    <mergeCell ref="B59:D59"/>
    <mergeCell ref="B11:D11"/>
    <mergeCell ref="B18:D18"/>
    <mergeCell ref="M6:O6"/>
    <mergeCell ref="I9:K9"/>
    <mergeCell ref="I10:K10"/>
    <mergeCell ref="I11:K11"/>
    <mergeCell ref="H7:O7"/>
    <mergeCell ref="B108:D108"/>
    <mergeCell ref="A8:D8"/>
    <mergeCell ref="A7:D7"/>
    <mergeCell ref="A6:D6"/>
    <mergeCell ref="C125:D125"/>
    <mergeCell ref="B111:D111"/>
    <mergeCell ref="B116:D116"/>
    <mergeCell ref="A121:D121"/>
    <mergeCell ref="A123:D123"/>
    <mergeCell ref="B28:D28"/>
    <mergeCell ref="B33:D33"/>
    <mergeCell ref="B44:D44"/>
    <mergeCell ref="B45:D45"/>
    <mergeCell ref="B10:D10"/>
    <mergeCell ref="B80:D80"/>
    <mergeCell ref="B48:D48"/>
    <mergeCell ref="C1:D1"/>
    <mergeCell ref="C2:D2"/>
    <mergeCell ref="C3:D3"/>
    <mergeCell ref="C4:D4"/>
    <mergeCell ref="N1:O1"/>
    <mergeCell ref="N2:O2"/>
    <mergeCell ref="N3:O3"/>
    <mergeCell ref="N4:O4"/>
  </mergeCells>
  <pageMargins left="5.2083333333333336E-2" right="0.10416666666666667" top="2.0833333333333332E-2" bottom="1.0416666666666666E-2" header="0.3" footer="0.2800000000000000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view="pageLayout" topLeftCell="A116" zoomScaleNormal="100" workbookViewId="0">
      <selection activeCell="B14" sqref="B14"/>
    </sheetView>
  </sheetViews>
  <sheetFormatPr defaultRowHeight="12.75" x14ac:dyDescent="0.2"/>
  <cols>
    <col min="1" max="1" width="5.5703125" style="9" customWidth="1"/>
    <col min="2" max="2" width="70.140625" style="1" customWidth="1"/>
    <col min="3" max="3" width="11.85546875" style="9" customWidth="1"/>
    <col min="4" max="7" width="11.5703125" style="9" customWidth="1"/>
    <col min="8" max="16384" width="9.140625" style="1"/>
  </cols>
  <sheetData>
    <row r="1" spans="1:8" ht="12.75" customHeight="1" x14ac:dyDescent="0.25">
      <c r="C1" s="141" t="s">
        <v>0</v>
      </c>
      <c r="D1" s="141"/>
      <c r="E1" s="79"/>
      <c r="F1" s="79"/>
      <c r="G1" s="79"/>
    </row>
    <row r="2" spans="1:8" ht="15.75" customHeight="1" x14ac:dyDescent="0.25">
      <c r="C2" s="141" t="s">
        <v>1</v>
      </c>
      <c r="D2" s="141"/>
      <c r="E2" s="79"/>
      <c r="F2" s="79"/>
      <c r="G2" s="79"/>
    </row>
    <row r="3" spans="1:8" ht="17.25" customHeight="1" x14ac:dyDescent="0.25">
      <c r="C3" s="141" t="s">
        <v>2</v>
      </c>
      <c r="D3" s="141"/>
      <c r="E3" s="79"/>
      <c r="F3" s="79"/>
      <c r="G3" s="79"/>
    </row>
    <row r="4" spans="1:8" ht="16.5" customHeight="1" x14ac:dyDescent="0.25">
      <c r="C4" s="141" t="s">
        <v>1007</v>
      </c>
      <c r="D4" s="141"/>
      <c r="E4" s="79"/>
      <c r="F4" s="79"/>
      <c r="G4" s="79"/>
    </row>
    <row r="5" spans="1:8" ht="15.75" customHeight="1" x14ac:dyDescent="0.25">
      <c r="C5" s="141" t="s">
        <v>892</v>
      </c>
      <c r="D5" s="141"/>
      <c r="E5" s="79"/>
      <c r="F5" s="79"/>
      <c r="G5" s="79"/>
    </row>
    <row r="6" spans="1:8" ht="20.25" customHeight="1" x14ac:dyDescent="0.2">
      <c r="A6" s="145" t="s">
        <v>3</v>
      </c>
      <c r="B6" s="145"/>
      <c r="C6" s="145"/>
      <c r="D6" s="145"/>
      <c r="E6" s="73"/>
      <c r="F6" s="73"/>
      <c r="G6" s="73"/>
    </row>
    <row r="7" spans="1:8" ht="20.25" customHeight="1" x14ac:dyDescent="0.2">
      <c r="A7" s="145" t="s">
        <v>7</v>
      </c>
      <c r="B7" s="145"/>
      <c r="C7" s="145"/>
      <c r="D7" s="145"/>
      <c r="E7" s="73"/>
      <c r="F7" s="73"/>
      <c r="G7" s="73"/>
    </row>
    <row r="8" spans="1:8" ht="27.75" customHeight="1" x14ac:dyDescent="0.2">
      <c r="A8" s="144" t="s">
        <v>230</v>
      </c>
      <c r="B8" s="144"/>
      <c r="C8" s="144"/>
      <c r="D8" s="144"/>
      <c r="E8" s="62"/>
      <c r="F8" s="62"/>
      <c r="G8" s="62"/>
    </row>
    <row r="9" spans="1:8" ht="32.25" customHeight="1" x14ac:dyDescent="0.2">
      <c r="A9" s="84" t="s">
        <v>4</v>
      </c>
      <c r="B9" s="84" t="s">
        <v>5</v>
      </c>
      <c r="C9" s="84" t="s">
        <v>6</v>
      </c>
      <c r="D9" s="84" t="s">
        <v>387</v>
      </c>
      <c r="E9" s="125"/>
      <c r="F9" s="125"/>
      <c r="G9" s="125"/>
    </row>
    <row r="10" spans="1:8" ht="25.5" customHeight="1" x14ac:dyDescent="0.2">
      <c r="A10" s="20" t="s">
        <v>9</v>
      </c>
      <c r="B10" s="174" t="s">
        <v>10</v>
      </c>
      <c r="C10" s="175"/>
      <c r="D10" s="176"/>
      <c r="E10" s="126"/>
      <c r="F10" s="126"/>
      <c r="G10" s="126"/>
    </row>
    <row r="11" spans="1:8" ht="15.75" customHeight="1" x14ac:dyDescent="0.2">
      <c r="A11" s="21" t="s">
        <v>11</v>
      </c>
      <c r="B11" s="174" t="s">
        <v>12</v>
      </c>
      <c r="C11" s="175"/>
      <c r="D11" s="176"/>
      <c r="E11" s="126"/>
      <c r="F11" s="126"/>
      <c r="G11" s="126"/>
    </row>
    <row r="12" spans="1:8" ht="15" customHeight="1" x14ac:dyDescent="0.2">
      <c r="A12" s="22" t="s">
        <v>13</v>
      </c>
      <c r="B12" s="17" t="s">
        <v>14</v>
      </c>
      <c r="C12" s="8" t="s">
        <v>224</v>
      </c>
      <c r="D12" s="42">
        <f>[1]хирургия!$F$27</f>
        <v>2.1237795390000005</v>
      </c>
      <c r="E12" s="66">
        <f>D12*4.9%</f>
        <v>0.10406519741100002</v>
      </c>
      <c r="F12" s="66">
        <v>2.12</v>
      </c>
      <c r="G12" s="66">
        <f>F12-D12</f>
        <v>-3.779539000000387E-3</v>
      </c>
      <c r="H12" s="53">
        <v>4.2</v>
      </c>
    </row>
    <row r="13" spans="1:8" ht="15" customHeight="1" x14ac:dyDescent="0.2">
      <c r="A13" s="20" t="s">
        <v>15</v>
      </c>
      <c r="B13" s="17" t="s">
        <v>16</v>
      </c>
      <c r="C13" s="8" t="s">
        <v>224</v>
      </c>
      <c r="D13" s="42">
        <f>[1]хирургия!$G$27</f>
        <v>1.0572118410000002</v>
      </c>
      <c r="E13" s="66">
        <f t="shared" ref="E13:E76" si="0">D13*4.9%</f>
        <v>5.1803380209000015E-2</v>
      </c>
      <c r="F13" s="66">
        <v>1.06</v>
      </c>
      <c r="G13" s="66">
        <f t="shared" ref="G13:G76" si="1">F13-D13</f>
        <v>2.7881589999998457E-3</v>
      </c>
      <c r="H13" s="53">
        <v>2.2000000000000002</v>
      </c>
    </row>
    <row r="14" spans="1:8" ht="27" customHeight="1" x14ac:dyDescent="0.2">
      <c r="A14" s="8" t="s">
        <v>17</v>
      </c>
      <c r="B14" s="17" t="s">
        <v>18</v>
      </c>
      <c r="C14" s="8" t="s">
        <v>225</v>
      </c>
      <c r="D14" s="42">
        <f>[1]хирургия!$H$27</f>
        <v>5.3421943470000004</v>
      </c>
      <c r="E14" s="66">
        <f t="shared" si="0"/>
        <v>0.26176752300300005</v>
      </c>
      <c r="F14" s="66">
        <v>5.34</v>
      </c>
      <c r="G14" s="66">
        <f t="shared" si="1"/>
        <v>-2.1943470000005405E-3</v>
      </c>
      <c r="H14" s="53">
        <v>6.2</v>
      </c>
    </row>
    <row r="15" spans="1:8" ht="13.5" customHeight="1" x14ac:dyDescent="0.2">
      <c r="A15" s="22" t="s">
        <v>19</v>
      </c>
      <c r="B15" s="17" t="s">
        <v>20</v>
      </c>
      <c r="C15" s="8" t="s">
        <v>224</v>
      </c>
      <c r="D15" s="42">
        <f>[1]хирургия!$I$27</f>
        <v>0.5286059205000001</v>
      </c>
      <c r="E15" s="66">
        <f t="shared" si="0"/>
        <v>2.5901690104500007E-2</v>
      </c>
      <c r="F15" s="66">
        <v>0.53</v>
      </c>
      <c r="G15" s="66">
        <f t="shared" si="1"/>
        <v>1.3940794999999229E-3</v>
      </c>
      <c r="H15" s="53"/>
    </row>
    <row r="16" spans="1:8" ht="27" customHeight="1" x14ac:dyDescent="0.2">
      <c r="A16" s="22" t="s">
        <v>21</v>
      </c>
      <c r="B16" s="17" t="s">
        <v>22</v>
      </c>
      <c r="C16" s="8" t="s">
        <v>224</v>
      </c>
      <c r="D16" s="42">
        <f>[1]хирургия!$J$27</f>
        <v>2.6617413165000001</v>
      </c>
      <c r="E16" s="66">
        <f t="shared" si="0"/>
        <v>0.1304253245085</v>
      </c>
      <c r="F16" s="66">
        <v>2.66</v>
      </c>
      <c r="G16" s="66">
        <f t="shared" si="1"/>
        <v>-1.7413164999999786E-3</v>
      </c>
      <c r="H16" s="53">
        <v>3.2</v>
      </c>
    </row>
    <row r="17" spans="1:8" ht="13.5" customHeight="1" x14ac:dyDescent="0.2">
      <c r="A17" s="22" t="s">
        <v>23</v>
      </c>
      <c r="B17" s="17" t="s">
        <v>24</v>
      </c>
      <c r="C17" s="8" t="s">
        <v>224</v>
      </c>
      <c r="D17" s="42">
        <f>[1]хирургия!$K$27</f>
        <v>0.86541677250000015</v>
      </c>
      <c r="E17" s="66">
        <f t="shared" si="0"/>
        <v>4.2405421852500007E-2</v>
      </c>
      <c r="F17" s="66">
        <v>0.87</v>
      </c>
      <c r="G17" s="66">
        <f t="shared" si="1"/>
        <v>4.5832274999998424E-3</v>
      </c>
      <c r="H17" s="53">
        <v>1</v>
      </c>
    </row>
    <row r="18" spans="1:8" ht="14.25" customHeight="1" x14ac:dyDescent="0.2">
      <c r="A18" s="22" t="s">
        <v>25</v>
      </c>
      <c r="B18" s="174" t="s">
        <v>26</v>
      </c>
      <c r="C18" s="175"/>
      <c r="D18" s="176"/>
      <c r="E18" s="66"/>
      <c r="F18" s="66"/>
      <c r="G18" s="66">
        <f t="shared" si="1"/>
        <v>0</v>
      </c>
    </row>
    <row r="19" spans="1:8" ht="27" customHeight="1" x14ac:dyDescent="0.2">
      <c r="A19" s="22" t="s">
        <v>27</v>
      </c>
      <c r="B19" s="16" t="s">
        <v>28</v>
      </c>
      <c r="C19" s="13" t="s">
        <v>225</v>
      </c>
      <c r="D19" s="43">
        <f>[1]хирургия!$L$27</f>
        <v>1.0572118410000002</v>
      </c>
      <c r="E19" s="66">
        <f t="shared" si="0"/>
        <v>5.1803380209000015E-2</v>
      </c>
      <c r="F19" s="66">
        <v>1.06</v>
      </c>
      <c r="G19" s="66">
        <f t="shared" si="1"/>
        <v>2.7881589999998457E-3</v>
      </c>
      <c r="H19" s="54">
        <v>2.2000000000000002</v>
      </c>
    </row>
    <row r="20" spans="1:8" ht="15.75" customHeight="1" x14ac:dyDescent="0.2">
      <c r="A20" s="22" t="s">
        <v>29</v>
      </c>
      <c r="B20" s="17" t="s">
        <v>30</v>
      </c>
      <c r="C20" s="5" t="s">
        <v>226</v>
      </c>
      <c r="D20" s="42">
        <f>[1]хирургия!$M$27</f>
        <v>0.35240394700000005</v>
      </c>
      <c r="E20" s="66">
        <f t="shared" si="0"/>
        <v>1.7267793403000001E-2</v>
      </c>
      <c r="F20" s="66">
        <v>0.35</v>
      </c>
      <c r="G20" s="66">
        <f t="shared" si="1"/>
        <v>-2.4039470000000729E-3</v>
      </c>
      <c r="H20" s="54">
        <v>0.9</v>
      </c>
    </row>
    <row r="21" spans="1:8" ht="18.75" customHeight="1" x14ac:dyDescent="0.2">
      <c r="A21" s="22" t="s">
        <v>31</v>
      </c>
      <c r="B21" s="17" t="s">
        <v>32</v>
      </c>
      <c r="C21" s="5" t="s">
        <v>226</v>
      </c>
      <c r="D21" s="42">
        <f>[1]хирургия!$N$27</f>
        <v>0.5286059205000001</v>
      </c>
      <c r="E21" s="66">
        <f t="shared" si="0"/>
        <v>2.5901690104500007E-2</v>
      </c>
      <c r="F21" s="66">
        <v>0.53</v>
      </c>
      <c r="G21" s="66">
        <f t="shared" si="1"/>
        <v>1.3940794999999229E-3</v>
      </c>
    </row>
    <row r="22" spans="1:8" ht="14.25" customHeight="1" x14ac:dyDescent="0.2">
      <c r="A22" s="22" t="s">
        <v>33</v>
      </c>
      <c r="B22" s="17" t="s">
        <v>34</v>
      </c>
      <c r="C22" s="5" t="s">
        <v>226</v>
      </c>
      <c r="D22" s="42">
        <f>[1]хирургия!$O$27</f>
        <v>0.88100986750000021</v>
      </c>
      <c r="E22" s="66">
        <f t="shared" si="0"/>
        <v>4.3169483507500009E-2</v>
      </c>
      <c r="F22" s="66">
        <v>0.88</v>
      </c>
      <c r="G22" s="66">
        <f t="shared" si="1"/>
        <v>-1.0098675000002055E-3</v>
      </c>
      <c r="H22" s="54">
        <v>1.6</v>
      </c>
    </row>
    <row r="23" spans="1:8" ht="15" customHeight="1" x14ac:dyDescent="0.2">
      <c r="A23" s="22" t="s">
        <v>35</v>
      </c>
      <c r="B23" s="17" t="s">
        <v>36</v>
      </c>
      <c r="C23" s="5" t="s">
        <v>226</v>
      </c>
      <c r="D23" s="42">
        <f>[1]хирургия!$P$27</f>
        <v>0.35240394700000005</v>
      </c>
      <c r="E23" s="66">
        <f t="shared" si="0"/>
        <v>1.7267793403000001E-2</v>
      </c>
      <c r="F23" s="66">
        <v>0.35</v>
      </c>
      <c r="G23" s="66">
        <f t="shared" si="1"/>
        <v>-2.4039470000000729E-3</v>
      </c>
      <c r="H23" s="54">
        <v>0.6</v>
      </c>
    </row>
    <row r="24" spans="1:8" ht="26.25" customHeight="1" x14ac:dyDescent="0.2">
      <c r="A24" s="22" t="s">
        <v>37</v>
      </c>
      <c r="B24" s="17" t="s">
        <v>38</v>
      </c>
      <c r="C24" s="5" t="s">
        <v>226</v>
      </c>
      <c r="D24" s="42">
        <f>[1]хирургия!$Q$27</f>
        <v>0.71104513200000008</v>
      </c>
      <c r="E24" s="66">
        <f t="shared" si="0"/>
        <v>3.4841211468000004E-2</v>
      </c>
      <c r="F24" s="66">
        <v>0.71</v>
      </c>
      <c r="G24" s="66">
        <f t="shared" si="1"/>
        <v>-1.0451320000001152E-3</v>
      </c>
      <c r="H24" s="54">
        <v>1.27</v>
      </c>
    </row>
    <row r="25" spans="1:8" ht="26.25" customHeight="1" x14ac:dyDescent="0.2">
      <c r="A25" s="22" t="s">
        <v>39</v>
      </c>
      <c r="B25" s="17" t="s">
        <v>40</v>
      </c>
      <c r="C25" s="5" t="s">
        <v>226</v>
      </c>
      <c r="D25" s="42">
        <f>[1]хирургия!$R$27</f>
        <v>1.4220902640000002</v>
      </c>
      <c r="E25" s="66">
        <f t="shared" si="0"/>
        <v>6.9682422936000007E-2</v>
      </c>
      <c r="F25" s="66">
        <v>1.42</v>
      </c>
      <c r="G25" s="66">
        <f t="shared" si="1"/>
        <v>-2.0902640000002304E-3</v>
      </c>
    </row>
    <row r="26" spans="1:8" ht="15.75" customHeight="1" x14ac:dyDescent="0.2">
      <c r="A26" s="22" t="s">
        <v>41</v>
      </c>
      <c r="B26" s="17" t="s">
        <v>42</v>
      </c>
      <c r="C26" s="5" t="s">
        <v>226</v>
      </c>
      <c r="D26" s="42">
        <f>[1]хирургия!$S$27</f>
        <v>0.71104513200000008</v>
      </c>
      <c r="E26" s="66">
        <f t="shared" si="0"/>
        <v>3.4841211468000004E-2</v>
      </c>
      <c r="F26" s="66">
        <v>0.71</v>
      </c>
      <c r="G26" s="66">
        <f t="shared" si="1"/>
        <v>-1.0451320000001152E-3</v>
      </c>
    </row>
    <row r="27" spans="1:8" ht="14.25" customHeight="1" x14ac:dyDescent="0.2">
      <c r="A27" s="22" t="s">
        <v>43</v>
      </c>
      <c r="B27" s="17" t="s">
        <v>44</v>
      </c>
      <c r="C27" s="5" t="s">
        <v>226</v>
      </c>
      <c r="D27" s="42">
        <f>[1]хирургия!$T$27</f>
        <v>0.35240394700000005</v>
      </c>
      <c r="E27" s="66">
        <f t="shared" si="0"/>
        <v>1.7267793403000001E-2</v>
      </c>
      <c r="F27" s="66">
        <v>0.35</v>
      </c>
      <c r="G27" s="66">
        <f t="shared" si="1"/>
        <v>-2.4039470000000729E-3</v>
      </c>
      <c r="H27" s="54">
        <v>0.9</v>
      </c>
    </row>
    <row r="28" spans="1:8" ht="14.25" customHeight="1" x14ac:dyDescent="0.2">
      <c r="A28" s="22" t="s">
        <v>45</v>
      </c>
      <c r="B28" s="174" t="s">
        <v>46</v>
      </c>
      <c r="C28" s="175"/>
      <c r="D28" s="176"/>
      <c r="E28" s="66"/>
      <c r="F28" s="66"/>
      <c r="G28" s="66">
        <f t="shared" si="1"/>
        <v>0</v>
      </c>
    </row>
    <row r="29" spans="1:8" ht="16.5" customHeight="1" x14ac:dyDescent="0.2">
      <c r="A29" s="8" t="s">
        <v>49</v>
      </c>
      <c r="B29" s="16" t="s">
        <v>50</v>
      </c>
      <c r="C29" s="24" t="s">
        <v>226</v>
      </c>
      <c r="D29" s="43">
        <f>[1]хирургия!$U$27</f>
        <v>1.0572118410000002</v>
      </c>
      <c r="E29" s="66">
        <f t="shared" si="0"/>
        <v>5.1803380209000015E-2</v>
      </c>
      <c r="F29" s="66">
        <v>1.06</v>
      </c>
      <c r="G29" s="66">
        <f t="shared" si="1"/>
        <v>2.7881589999998457E-3</v>
      </c>
    </row>
    <row r="30" spans="1:8" ht="15" customHeight="1" x14ac:dyDescent="0.2">
      <c r="A30" s="22" t="s">
        <v>51</v>
      </c>
      <c r="B30" s="17" t="s">
        <v>52</v>
      </c>
      <c r="C30" s="5" t="s">
        <v>226</v>
      </c>
      <c r="D30" s="42">
        <f>[1]хирургия!$V$27</f>
        <v>2.6617413165000001</v>
      </c>
      <c r="E30" s="66">
        <f t="shared" si="0"/>
        <v>0.1304253245085</v>
      </c>
      <c r="F30" s="66">
        <v>2.66</v>
      </c>
      <c r="G30" s="66">
        <f t="shared" si="1"/>
        <v>-1.7413164999999786E-3</v>
      </c>
    </row>
    <row r="31" spans="1:8" ht="12.75" customHeight="1" x14ac:dyDescent="0.2">
      <c r="A31" s="22" t="s">
        <v>55</v>
      </c>
      <c r="B31" s="174" t="s">
        <v>56</v>
      </c>
      <c r="C31" s="175"/>
      <c r="D31" s="176"/>
      <c r="E31" s="66"/>
      <c r="F31" s="66"/>
      <c r="G31" s="66">
        <f t="shared" si="1"/>
        <v>0</v>
      </c>
    </row>
    <row r="32" spans="1:8" ht="14.25" customHeight="1" x14ac:dyDescent="0.2">
      <c r="A32" s="22" t="s">
        <v>57</v>
      </c>
      <c r="B32" s="17" t="s">
        <v>58</v>
      </c>
      <c r="C32" s="5" t="s">
        <v>226</v>
      </c>
      <c r="D32" s="42">
        <f>[1]хирургия!$W$27</f>
        <v>0.5286059205000001</v>
      </c>
      <c r="E32" s="66">
        <f t="shared" si="0"/>
        <v>2.5901690104500007E-2</v>
      </c>
      <c r="F32" s="66">
        <v>0.53</v>
      </c>
      <c r="G32" s="66">
        <f t="shared" si="1"/>
        <v>1.3940794999999229E-3</v>
      </c>
    </row>
    <row r="33" spans="1:7" ht="15.75" customHeight="1" x14ac:dyDescent="0.2">
      <c r="A33" s="22" t="s">
        <v>59</v>
      </c>
      <c r="B33" s="17" t="s">
        <v>60</v>
      </c>
      <c r="C33" s="5" t="s">
        <v>226</v>
      </c>
      <c r="D33" s="42">
        <f>[1]хирургия!$X$27</f>
        <v>2.1331353960000006</v>
      </c>
      <c r="E33" s="66">
        <f t="shared" si="0"/>
        <v>0.10452363440400003</v>
      </c>
      <c r="F33" s="66">
        <v>2.13</v>
      </c>
      <c r="G33" s="66">
        <f t="shared" si="1"/>
        <v>-3.1353960000006786E-3</v>
      </c>
    </row>
    <row r="34" spans="1:7" ht="18.75" customHeight="1" x14ac:dyDescent="0.2">
      <c r="A34" s="22" t="s">
        <v>61</v>
      </c>
      <c r="B34" s="17" t="s">
        <v>62</v>
      </c>
      <c r="C34" s="5" t="s">
        <v>226</v>
      </c>
      <c r="D34" s="42">
        <f>[1]хирургия!$Y$27</f>
        <v>1.0572118410000002</v>
      </c>
      <c r="E34" s="66">
        <f t="shared" si="0"/>
        <v>5.1803380209000015E-2</v>
      </c>
      <c r="F34" s="66">
        <v>1.06</v>
      </c>
      <c r="G34" s="66">
        <f t="shared" si="1"/>
        <v>2.7881589999998457E-3</v>
      </c>
    </row>
    <row r="35" spans="1:7" ht="15" customHeight="1" x14ac:dyDescent="0.2">
      <c r="A35" s="22" t="s">
        <v>63</v>
      </c>
      <c r="B35" s="17" t="s">
        <v>64</v>
      </c>
      <c r="C35" s="5" t="s">
        <v>226</v>
      </c>
      <c r="D35" s="42">
        <f>[1]хирургия!$Z$27</f>
        <v>0.5286059205000001</v>
      </c>
      <c r="E35" s="66">
        <f t="shared" si="0"/>
        <v>2.5901690104500007E-2</v>
      </c>
      <c r="F35" s="66">
        <v>0.53</v>
      </c>
      <c r="G35" s="66">
        <f t="shared" si="1"/>
        <v>1.3940794999999229E-3</v>
      </c>
    </row>
    <row r="36" spans="1:7" ht="16.5" customHeight="1" x14ac:dyDescent="0.2">
      <c r="A36" s="22" t="s">
        <v>65</v>
      </c>
      <c r="B36" s="17" t="s">
        <v>66</v>
      </c>
      <c r="C36" s="5" t="s">
        <v>226</v>
      </c>
      <c r="D36" s="42">
        <f>[1]хирургия!$AA$27</f>
        <v>0.35240394700000005</v>
      </c>
      <c r="E36" s="66">
        <f t="shared" si="0"/>
        <v>1.7267793403000001E-2</v>
      </c>
      <c r="F36" s="66">
        <v>0.35</v>
      </c>
      <c r="G36" s="66">
        <f t="shared" si="1"/>
        <v>-2.4039470000000729E-3</v>
      </c>
    </row>
    <row r="37" spans="1:7" ht="15.75" customHeight="1" x14ac:dyDescent="0.2">
      <c r="A37" s="22" t="s">
        <v>67</v>
      </c>
      <c r="B37" s="17" t="s">
        <v>68</v>
      </c>
      <c r="C37" s="5" t="s">
        <v>226</v>
      </c>
      <c r="D37" s="42">
        <f>[1]хирургия!$AB$27</f>
        <v>0.5286059205000001</v>
      </c>
      <c r="E37" s="66">
        <f t="shared" si="0"/>
        <v>2.5901690104500007E-2</v>
      </c>
      <c r="F37" s="66">
        <v>0.53</v>
      </c>
      <c r="G37" s="66">
        <f t="shared" si="1"/>
        <v>1.3940794999999229E-3</v>
      </c>
    </row>
    <row r="38" spans="1:7" ht="13.5" customHeight="1" x14ac:dyDescent="0.2">
      <c r="A38" s="8">
        <v>3</v>
      </c>
      <c r="B38" s="174" t="s">
        <v>231</v>
      </c>
      <c r="C38" s="175"/>
      <c r="D38" s="176"/>
      <c r="E38" s="66"/>
      <c r="F38" s="66"/>
      <c r="G38" s="66">
        <f t="shared" si="1"/>
        <v>0</v>
      </c>
    </row>
    <row r="39" spans="1:7" ht="12.75" customHeight="1" x14ac:dyDescent="0.2">
      <c r="A39" s="22" t="s">
        <v>232</v>
      </c>
      <c r="B39" s="174" t="s">
        <v>233</v>
      </c>
      <c r="C39" s="175"/>
      <c r="D39" s="176"/>
      <c r="E39" s="66"/>
      <c r="F39" s="66"/>
      <c r="G39" s="66">
        <f t="shared" si="1"/>
        <v>0</v>
      </c>
    </row>
    <row r="40" spans="1:7" ht="12.75" customHeight="1" x14ac:dyDescent="0.2">
      <c r="A40" s="22" t="s">
        <v>234</v>
      </c>
      <c r="B40" s="16" t="s">
        <v>235</v>
      </c>
      <c r="C40" s="24" t="s">
        <v>226</v>
      </c>
      <c r="D40" s="43">
        <f>[1]хирургия!$AC$27</f>
        <v>3.5552256600000005</v>
      </c>
      <c r="E40" s="66">
        <f t="shared" si="0"/>
        <v>0.17420605734000003</v>
      </c>
      <c r="F40" s="66">
        <v>3.56</v>
      </c>
      <c r="G40" s="66">
        <f t="shared" si="1"/>
        <v>4.7743399999995439E-3</v>
      </c>
    </row>
    <row r="41" spans="1:7" ht="17.25" customHeight="1" x14ac:dyDescent="0.2">
      <c r="A41" s="22" t="s">
        <v>236</v>
      </c>
      <c r="B41" s="17" t="s">
        <v>237</v>
      </c>
      <c r="C41" s="5" t="s">
        <v>226</v>
      </c>
      <c r="D41" s="42">
        <f>[1]хирургия!$AD$27</f>
        <v>5.3421943470000004</v>
      </c>
      <c r="E41" s="66">
        <f t="shared" si="0"/>
        <v>0.26176752300300005</v>
      </c>
      <c r="F41" s="66">
        <v>5.34</v>
      </c>
      <c r="G41" s="66">
        <f t="shared" si="1"/>
        <v>-2.1943470000005405E-3</v>
      </c>
    </row>
    <row r="42" spans="1:7" ht="15" customHeight="1" x14ac:dyDescent="0.2">
      <c r="A42" s="22" t="s">
        <v>238</v>
      </c>
      <c r="B42" s="17" t="s">
        <v>239</v>
      </c>
      <c r="C42" s="5" t="s">
        <v>226</v>
      </c>
      <c r="D42" s="42">
        <f>[1]хирургия!$AE$27</f>
        <v>5.3421943470000004</v>
      </c>
      <c r="E42" s="66">
        <f t="shared" si="0"/>
        <v>0.26176752300300005</v>
      </c>
      <c r="F42" s="66">
        <v>5.34</v>
      </c>
      <c r="G42" s="66">
        <f t="shared" si="1"/>
        <v>-2.1943470000005405E-3</v>
      </c>
    </row>
    <row r="43" spans="1:7" ht="15" customHeight="1" x14ac:dyDescent="0.2">
      <c r="A43" s="22" t="s">
        <v>240</v>
      </c>
      <c r="B43" s="17" t="s">
        <v>241</v>
      </c>
      <c r="C43" s="5" t="s">
        <v>226</v>
      </c>
      <c r="D43" s="42">
        <f>[1]хирургия!$AF$27</f>
        <v>3.5552256600000005</v>
      </c>
      <c r="E43" s="66">
        <f t="shared" si="0"/>
        <v>0.17420605734000003</v>
      </c>
      <c r="F43" s="66">
        <v>3.56</v>
      </c>
      <c r="G43" s="66">
        <f t="shared" si="1"/>
        <v>4.7743399999995439E-3</v>
      </c>
    </row>
    <row r="44" spans="1:7" ht="16.5" customHeight="1" x14ac:dyDescent="0.2">
      <c r="A44" s="22" t="s">
        <v>242</v>
      </c>
      <c r="B44" s="17" t="s">
        <v>243</v>
      </c>
      <c r="C44" s="5" t="s">
        <v>226</v>
      </c>
      <c r="D44" s="42">
        <f>[1]хирургия!$AG$27</f>
        <v>5.3421943470000004</v>
      </c>
      <c r="E44" s="66">
        <f t="shared" si="0"/>
        <v>0.26176752300300005</v>
      </c>
      <c r="F44" s="66">
        <v>5.34</v>
      </c>
      <c r="G44" s="66">
        <f t="shared" si="1"/>
        <v>-2.1943470000005405E-3</v>
      </c>
    </row>
    <row r="45" spans="1:7" ht="14.25" customHeight="1" x14ac:dyDescent="0.2">
      <c r="A45" s="22" t="s">
        <v>244</v>
      </c>
      <c r="B45" s="17" t="s">
        <v>245</v>
      </c>
      <c r="C45" s="5" t="s">
        <v>226</v>
      </c>
      <c r="D45" s="42">
        <f>[1]хирургия!$AH$27</f>
        <v>4.4830148125000004</v>
      </c>
      <c r="E45" s="66">
        <f t="shared" si="0"/>
        <v>0.21966772581250002</v>
      </c>
      <c r="F45" s="66">
        <v>4.4800000000000004</v>
      </c>
      <c r="G45" s="66">
        <f t="shared" si="1"/>
        <v>-3.0148125000000192E-3</v>
      </c>
    </row>
    <row r="46" spans="1:7" ht="14.25" customHeight="1" x14ac:dyDescent="0.2">
      <c r="A46" s="22" t="s">
        <v>246</v>
      </c>
      <c r="B46" s="17" t="s">
        <v>247</v>
      </c>
      <c r="C46" s="5" t="s">
        <v>226</v>
      </c>
      <c r="D46" s="42">
        <f>[1]хирургия!$AI$27</f>
        <v>3.5552256600000005</v>
      </c>
      <c r="E46" s="66">
        <f t="shared" si="0"/>
        <v>0.17420605734000003</v>
      </c>
      <c r="F46" s="66">
        <v>3.56</v>
      </c>
      <c r="G46" s="66">
        <f t="shared" si="1"/>
        <v>4.7743399999995439E-3</v>
      </c>
    </row>
    <row r="47" spans="1:7" ht="18.75" customHeight="1" x14ac:dyDescent="0.2">
      <c r="A47" s="22" t="s">
        <v>248</v>
      </c>
      <c r="B47" s="17" t="s">
        <v>249</v>
      </c>
      <c r="C47" s="5" t="s">
        <v>226</v>
      </c>
      <c r="D47" s="42">
        <f>[1]хирургия!$AJ$27</f>
        <v>2.6664192450000002</v>
      </c>
      <c r="E47" s="66">
        <f t="shared" si="0"/>
        <v>0.13065454300500001</v>
      </c>
      <c r="F47" s="66">
        <v>2.67</v>
      </c>
      <c r="G47" s="66">
        <f t="shared" si="1"/>
        <v>3.580754999999769E-3</v>
      </c>
    </row>
    <row r="48" spans="1:7" ht="13.5" customHeight="1" x14ac:dyDescent="0.2">
      <c r="A48" s="22" t="s">
        <v>250</v>
      </c>
      <c r="B48" s="17" t="s">
        <v>251</v>
      </c>
      <c r="C48" s="5" t="s">
        <v>226</v>
      </c>
      <c r="D48" s="42">
        <f>[1]хирургия!$AK$27</f>
        <v>0.88880641500000013</v>
      </c>
      <c r="E48" s="66">
        <f t="shared" si="0"/>
        <v>4.3551514335000006E-2</v>
      </c>
      <c r="F48" s="66">
        <v>0.89</v>
      </c>
      <c r="G48" s="66">
        <f t="shared" si="1"/>
        <v>1.193584999999886E-3</v>
      </c>
    </row>
    <row r="49" spans="1:7" ht="15" customHeight="1" x14ac:dyDescent="0.2">
      <c r="A49" s="22" t="s">
        <v>252</v>
      </c>
      <c r="B49" s="25" t="s">
        <v>253</v>
      </c>
      <c r="C49" s="8" t="s">
        <v>386</v>
      </c>
      <c r="D49" s="42">
        <f>[1]хирургия!$AL$27</f>
        <v>3.5552256600000005</v>
      </c>
      <c r="E49" s="66">
        <f t="shared" si="0"/>
        <v>0.17420605734000003</v>
      </c>
      <c r="F49" s="66">
        <v>3.56</v>
      </c>
      <c r="G49" s="66">
        <f t="shared" si="1"/>
        <v>4.7743399999995439E-3</v>
      </c>
    </row>
    <row r="50" spans="1:7" ht="15.75" customHeight="1" x14ac:dyDescent="0.2">
      <c r="A50" s="22" t="s">
        <v>254</v>
      </c>
      <c r="B50" s="25" t="s">
        <v>255</v>
      </c>
      <c r="C50" s="8" t="s">
        <v>386</v>
      </c>
      <c r="D50" s="42">
        <f>[1]хирургия!$AM$27</f>
        <v>5.3421943470000004</v>
      </c>
      <c r="E50" s="66">
        <f t="shared" si="0"/>
        <v>0.26176752300300005</v>
      </c>
      <c r="F50" s="66">
        <v>5.34</v>
      </c>
      <c r="G50" s="66">
        <f t="shared" si="1"/>
        <v>-2.1943470000005405E-3</v>
      </c>
    </row>
    <row r="51" spans="1:7" ht="26.25" customHeight="1" x14ac:dyDescent="0.2">
      <c r="A51" s="22" t="s">
        <v>256</v>
      </c>
      <c r="B51" s="25" t="s">
        <v>257</v>
      </c>
      <c r="C51" s="8" t="s">
        <v>386</v>
      </c>
      <c r="D51" s="42">
        <f>[1]хирургия!$AN$27</f>
        <v>7.110451320000001</v>
      </c>
      <c r="E51" s="66">
        <f t="shared" si="0"/>
        <v>0.34841211468000005</v>
      </c>
      <c r="F51" s="66">
        <v>7.11</v>
      </c>
      <c r="G51" s="66">
        <f t="shared" si="1"/>
        <v>-4.5132000000069894E-4</v>
      </c>
    </row>
    <row r="52" spans="1:7" ht="27" customHeight="1" x14ac:dyDescent="0.2">
      <c r="A52" s="22" t="s">
        <v>258</v>
      </c>
      <c r="B52" s="25" t="s">
        <v>259</v>
      </c>
      <c r="C52" s="8" t="s">
        <v>386</v>
      </c>
      <c r="D52" s="42">
        <f>[1]хирургия!$AO$27</f>
        <v>10.749879693</v>
      </c>
      <c r="E52" s="66">
        <f t="shared" si="0"/>
        <v>0.52674410495700008</v>
      </c>
      <c r="F52" s="66">
        <v>10.75</v>
      </c>
      <c r="G52" s="66">
        <f t="shared" si="1"/>
        <v>1.2030699999954209E-4</v>
      </c>
    </row>
    <row r="53" spans="1:7" ht="15" customHeight="1" x14ac:dyDescent="0.2">
      <c r="A53" s="22" t="s">
        <v>260</v>
      </c>
      <c r="B53" s="25" t="s">
        <v>261</v>
      </c>
      <c r="C53" s="8" t="s">
        <v>386</v>
      </c>
      <c r="D53" s="42">
        <f>[1]хирургия!$AP$27</f>
        <v>5.3796177749999998</v>
      </c>
      <c r="E53" s="66">
        <f t="shared" si="0"/>
        <v>0.26360127097500002</v>
      </c>
      <c r="F53" s="66">
        <v>5.38</v>
      </c>
      <c r="G53" s="66">
        <f t="shared" si="1"/>
        <v>3.8222500000006931E-4</v>
      </c>
    </row>
    <row r="54" spans="1:7" ht="14.25" customHeight="1" x14ac:dyDescent="0.2">
      <c r="A54" s="22" t="s">
        <v>262</v>
      </c>
      <c r="B54" s="25" t="s">
        <v>263</v>
      </c>
      <c r="C54" s="8" t="s">
        <v>386</v>
      </c>
      <c r="D54" s="42">
        <f>[1]хирургия!$AQ$27</f>
        <v>7.110451320000001</v>
      </c>
      <c r="E54" s="66">
        <f t="shared" si="0"/>
        <v>0.34841211468000005</v>
      </c>
      <c r="F54" s="66">
        <v>7.11</v>
      </c>
      <c r="G54" s="66">
        <f t="shared" si="1"/>
        <v>-4.5132000000069894E-4</v>
      </c>
    </row>
    <row r="55" spans="1:7" ht="27.75" customHeight="1" x14ac:dyDescent="0.2">
      <c r="A55" s="22" t="s">
        <v>264</v>
      </c>
      <c r="B55" s="25" t="s">
        <v>265</v>
      </c>
      <c r="C55" s="8" t="s">
        <v>386</v>
      </c>
      <c r="D55" s="42">
        <f>[1]хирургия!$AR$27</f>
        <v>10.749879693</v>
      </c>
      <c r="E55" s="66">
        <f t="shared" si="0"/>
        <v>0.52674410495700008</v>
      </c>
      <c r="F55" s="66">
        <v>10.75</v>
      </c>
      <c r="G55" s="66">
        <f t="shared" si="1"/>
        <v>1.2030699999954209E-4</v>
      </c>
    </row>
    <row r="56" spans="1:7" ht="27.75" customHeight="1" x14ac:dyDescent="0.2">
      <c r="A56" s="22" t="s">
        <v>266</v>
      </c>
      <c r="B56" s="25" t="s">
        <v>267</v>
      </c>
      <c r="C56" s="8" t="s">
        <v>386</v>
      </c>
      <c r="D56" s="42">
        <f>[1]хирургия!$AS$27</f>
        <v>16.131836432250005</v>
      </c>
      <c r="E56" s="66">
        <f t="shared" si="0"/>
        <v>0.79045998518025029</v>
      </c>
      <c r="F56" s="66">
        <v>16.13</v>
      </c>
      <c r="G56" s="66">
        <f t="shared" si="1"/>
        <v>-1.8364322500055152E-3</v>
      </c>
    </row>
    <row r="57" spans="1:7" ht="15" customHeight="1" x14ac:dyDescent="0.2">
      <c r="A57" s="22" t="s">
        <v>268</v>
      </c>
      <c r="B57" s="25" t="s">
        <v>269</v>
      </c>
      <c r="C57" s="8" t="s">
        <v>386</v>
      </c>
      <c r="D57" s="42">
        <f>[1]хирургия!$AT$27</f>
        <v>10.749879693</v>
      </c>
      <c r="E57" s="66">
        <f t="shared" si="0"/>
        <v>0.52674410495700008</v>
      </c>
      <c r="F57" s="66">
        <v>10.75</v>
      </c>
      <c r="G57" s="66">
        <f t="shared" si="1"/>
        <v>1.2030699999954209E-4</v>
      </c>
    </row>
    <row r="58" spans="1:7" ht="16.5" customHeight="1" x14ac:dyDescent="0.2">
      <c r="A58" s="22" t="s">
        <v>270</v>
      </c>
      <c r="B58" s="25" t="s">
        <v>271</v>
      </c>
      <c r="C58" s="8" t="s">
        <v>386</v>
      </c>
      <c r="D58" s="42">
        <f>[1]хирургия!$AU$27</f>
        <v>15.745907331000005</v>
      </c>
      <c r="E58" s="66">
        <f t="shared" si="0"/>
        <v>0.77154945921900031</v>
      </c>
      <c r="F58" s="66">
        <v>15.75</v>
      </c>
      <c r="G58" s="66">
        <f t="shared" si="1"/>
        <v>4.0926689999949417E-3</v>
      </c>
    </row>
    <row r="59" spans="1:7" ht="24.75" customHeight="1" x14ac:dyDescent="0.2">
      <c r="A59" s="22" t="s">
        <v>272</v>
      </c>
      <c r="B59" s="25" t="s">
        <v>273</v>
      </c>
      <c r="C59" s="8" t="s">
        <v>386</v>
      </c>
      <c r="D59" s="42">
        <f>[1]хирургия!$AV$27</f>
        <v>2.6617413165000001</v>
      </c>
      <c r="E59" s="66">
        <f t="shared" si="0"/>
        <v>0.1304253245085</v>
      </c>
      <c r="F59" s="66">
        <v>2.66</v>
      </c>
      <c r="G59" s="66">
        <f t="shared" si="1"/>
        <v>-1.7413164999999786E-3</v>
      </c>
    </row>
    <row r="60" spans="1:7" ht="16.5" customHeight="1" x14ac:dyDescent="0.2">
      <c r="A60" s="22" t="s">
        <v>274</v>
      </c>
      <c r="B60" s="25" t="s">
        <v>275</v>
      </c>
      <c r="C60" s="5" t="s">
        <v>226</v>
      </c>
      <c r="D60" s="42">
        <f>[1]хирургия!$AW$27</f>
        <v>1.4121106832000001</v>
      </c>
      <c r="E60" s="66">
        <f t="shared" si="0"/>
        <v>6.9193423476800006E-2</v>
      </c>
      <c r="F60" s="66">
        <v>1.41</v>
      </c>
      <c r="G60" s="66">
        <f t="shared" si="1"/>
        <v>-2.1106832000001852E-3</v>
      </c>
    </row>
    <row r="61" spans="1:7" ht="15.75" customHeight="1" x14ac:dyDescent="0.2">
      <c r="A61" s="22" t="s">
        <v>276</v>
      </c>
      <c r="B61" s="25" t="s">
        <v>277</v>
      </c>
      <c r="C61" s="5" t="s">
        <v>226</v>
      </c>
      <c r="D61" s="42">
        <f>[1]хирургия!$AX$27</f>
        <v>8.958233077500001</v>
      </c>
      <c r="E61" s="66">
        <f t="shared" si="0"/>
        <v>0.43895342079750005</v>
      </c>
      <c r="F61" s="66">
        <v>8.9600000000000009</v>
      </c>
      <c r="G61" s="66">
        <f t="shared" si="1"/>
        <v>1.7669224999998789E-3</v>
      </c>
    </row>
    <row r="62" spans="1:7" ht="13.5" customHeight="1" x14ac:dyDescent="0.2">
      <c r="A62" s="22" t="s">
        <v>278</v>
      </c>
      <c r="B62" s="17" t="s">
        <v>279</v>
      </c>
      <c r="C62" s="5" t="s">
        <v>226</v>
      </c>
      <c r="D62" s="42">
        <f>[1]хирургия!$AY$27</f>
        <v>3.5614628980000007</v>
      </c>
      <c r="E62" s="66">
        <f t="shared" si="0"/>
        <v>0.17451168200200004</v>
      </c>
      <c r="F62" s="66">
        <v>3.56</v>
      </c>
      <c r="G62" s="66">
        <f t="shared" si="1"/>
        <v>-1.4628980000006564E-3</v>
      </c>
    </row>
    <row r="63" spans="1:7" ht="18" customHeight="1" x14ac:dyDescent="0.2">
      <c r="A63" s="22" t="s">
        <v>280</v>
      </c>
      <c r="B63" s="25" t="s">
        <v>281</v>
      </c>
      <c r="C63" s="8" t="s">
        <v>386</v>
      </c>
      <c r="D63" s="42">
        <f>[1]хирургия!$AZ$27</f>
        <v>9.7768705650000012</v>
      </c>
      <c r="E63" s="66">
        <f t="shared" si="0"/>
        <v>0.47906665768500006</v>
      </c>
      <c r="F63" s="66">
        <v>9.7799999999999994</v>
      </c>
      <c r="G63" s="66">
        <f t="shared" si="1"/>
        <v>3.1294349999981819E-3</v>
      </c>
    </row>
    <row r="64" spans="1:7" ht="15.75" customHeight="1" x14ac:dyDescent="0.2">
      <c r="A64" s="8" t="s">
        <v>282</v>
      </c>
      <c r="B64" s="25" t="s">
        <v>283</v>
      </c>
      <c r="C64" s="8" t="s">
        <v>386</v>
      </c>
      <c r="D64" s="42">
        <f>[1]хирургия!$BA$27</f>
        <v>10.749879693</v>
      </c>
      <c r="E64" s="66">
        <f t="shared" si="0"/>
        <v>0.52674410495700008</v>
      </c>
      <c r="F64" s="66">
        <v>10.75</v>
      </c>
      <c r="G64" s="66">
        <f t="shared" si="1"/>
        <v>1.2030699999954209E-4</v>
      </c>
    </row>
    <row r="65" spans="1:8" ht="16.5" customHeight="1" x14ac:dyDescent="0.2">
      <c r="A65" s="8" t="s">
        <v>284</v>
      </c>
      <c r="B65" s="25" t="s">
        <v>285</v>
      </c>
      <c r="C65" s="8" t="s">
        <v>386</v>
      </c>
      <c r="D65" s="42">
        <f>[1]хирургия!$BB$27</f>
        <v>12.541526308500002</v>
      </c>
      <c r="E65" s="66">
        <f t="shared" si="0"/>
        <v>0.61453478911650006</v>
      </c>
      <c r="F65" s="66">
        <v>12.54</v>
      </c>
      <c r="G65" s="66">
        <f t="shared" si="1"/>
        <v>-1.5263085000025711E-3</v>
      </c>
    </row>
    <row r="66" spans="1:8" ht="18.75" customHeight="1" x14ac:dyDescent="0.2">
      <c r="A66" s="8" t="s">
        <v>286</v>
      </c>
      <c r="B66" s="25" t="s">
        <v>287</v>
      </c>
      <c r="C66" s="8" t="s">
        <v>386</v>
      </c>
      <c r="D66" s="42">
        <f>[1]хирургия!$BC$27</f>
        <v>10.749879693</v>
      </c>
      <c r="E66" s="66">
        <f t="shared" si="0"/>
        <v>0.52674410495700008</v>
      </c>
      <c r="F66" s="66">
        <v>10.75</v>
      </c>
      <c r="G66" s="66">
        <f t="shared" si="1"/>
        <v>1.2030699999954209E-4</v>
      </c>
    </row>
    <row r="67" spans="1:8" ht="24" customHeight="1" x14ac:dyDescent="0.2">
      <c r="A67" s="23" t="s">
        <v>288</v>
      </c>
      <c r="B67" s="25" t="s">
        <v>289</v>
      </c>
      <c r="C67" s="8" t="s">
        <v>386</v>
      </c>
      <c r="D67" s="42">
        <f>[1]хирургия!$BD$27</f>
        <v>5.3421943470000004</v>
      </c>
      <c r="E67" s="66">
        <f t="shared" si="0"/>
        <v>0.26176752300300005</v>
      </c>
      <c r="F67" s="66">
        <v>5.34</v>
      </c>
      <c r="G67" s="66">
        <f t="shared" si="1"/>
        <v>-2.1943470000005405E-3</v>
      </c>
    </row>
    <row r="68" spans="1:8" ht="18" customHeight="1" x14ac:dyDescent="0.2">
      <c r="A68" s="8" t="s">
        <v>290</v>
      </c>
      <c r="B68" s="25" t="s">
        <v>291</v>
      </c>
      <c r="C68" s="8" t="s">
        <v>386</v>
      </c>
      <c r="D68" s="42">
        <f>[1]хирургия!$BE$27</f>
        <v>10.749879693</v>
      </c>
      <c r="E68" s="66">
        <f t="shared" si="0"/>
        <v>0.52674410495700008</v>
      </c>
      <c r="F68" s="66">
        <v>10.75</v>
      </c>
      <c r="G68" s="66">
        <f t="shared" si="1"/>
        <v>1.2030699999954209E-4</v>
      </c>
    </row>
    <row r="69" spans="1:8" ht="18.75" customHeight="1" x14ac:dyDescent="0.2">
      <c r="A69" s="5" t="s">
        <v>292</v>
      </c>
      <c r="B69" s="25" t="s">
        <v>293</v>
      </c>
      <c r="C69" s="8" t="s">
        <v>386</v>
      </c>
      <c r="D69" s="42">
        <f>[1]хирургия!$BF$27</f>
        <v>5.3421943470000004</v>
      </c>
      <c r="E69" s="66">
        <f t="shared" si="0"/>
        <v>0.26176752300300005</v>
      </c>
      <c r="F69" s="66">
        <v>5.34</v>
      </c>
      <c r="G69" s="66">
        <f t="shared" si="1"/>
        <v>-2.1943470000005405E-3</v>
      </c>
    </row>
    <row r="70" spans="1:8" ht="15.75" customHeight="1" x14ac:dyDescent="0.2">
      <c r="A70" s="5" t="s">
        <v>294</v>
      </c>
      <c r="B70" s="25" t="s">
        <v>295</v>
      </c>
      <c r="C70" s="8" t="s">
        <v>386</v>
      </c>
      <c r="D70" s="42">
        <f>[1]хирургия!$BG$27</f>
        <v>7.1229257960000014</v>
      </c>
      <c r="E70" s="66">
        <f t="shared" si="0"/>
        <v>0.34902336400400008</v>
      </c>
      <c r="F70" s="66">
        <v>7.12</v>
      </c>
      <c r="G70" s="66">
        <f t="shared" si="1"/>
        <v>-2.9257960000013128E-3</v>
      </c>
    </row>
    <row r="71" spans="1:8" ht="15" customHeight="1" x14ac:dyDescent="0.2">
      <c r="A71" s="5" t="s">
        <v>296</v>
      </c>
      <c r="B71" s="165" t="s">
        <v>297</v>
      </c>
      <c r="C71" s="166"/>
      <c r="D71" s="167"/>
      <c r="E71" s="66"/>
      <c r="F71" s="66"/>
      <c r="G71" s="66">
        <f t="shared" si="1"/>
        <v>0</v>
      </c>
    </row>
    <row r="72" spans="1:8" ht="25.5" customHeight="1" x14ac:dyDescent="0.2">
      <c r="A72" s="5" t="s">
        <v>298</v>
      </c>
      <c r="B72" s="16" t="s">
        <v>299</v>
      </c>
      <c r="C72" s="13" t="s">
        <v>386</v>
      </c>
      <c r="D72" s="43">
        <f>[1]хирургия!$BH$27</f>
        <v>8.8880641500000017</v>
      </c>
      <c r="E72" s="66">
        <f t="shared" si="0"/>
        <v>0.43551514335000008</v>
      </c>
      <c r="F72" s="66">
        <v>8.89</v>
      </c>
      <c r="G72" s="66">
        <f t="shared" si="1"/>
        <v>1.935849999998851E-3</v>
      </c>
    </row>
    <row r="73" spans="1:8" ht="14.25" customHeight="1" x14ac:dyDescent="0.2">
      <c r="A73" s="5" t="s">
        <v>300</v>
      </c>
      <c r="B73" s="17" t="s">
        <v>301</v>
      </c>
      <c r="C73" s="8" t="s">
        <v>386</v>
      </c>
      <c r="D73" s="42">
        <f>[1]хирургия!$BI$27</f>
        <v>8.0132915205000028</v>
      </c>
      <c r="E73" s="66">
        <f t="shared" si="0"/>
        <v>0.39265128450450015</v>
      </c>
      <c r="F73" s="66">
        <v>8.01</v>
      </c>
      <c r="G73" s="66">
        <f t="shared" si="1"/>
        <v>-3.2915205000030312E-3</v>
      </c>
    </row>
    <row r="74" spans="1:8" ht="15.75" customHeight="1" x14ac:dyDescent="0.2">
      <c r="A74" s="5" t="s">
        <v>302</v>
      </c>
      <c r="B74" s="17" t="s">
        <v>303</v>
      </c>
      <c r="C74" s="8" t="s">
        <v>386</v>
      </c>
      <c r="D74" s="42">
        <f>[1]хирургия!$BJ$27</f>
        <v>10.656321123000001</v>
      </c>
      <c r="E74" s="66">
        <f t="shared" si="0"/>
        <v>0.52215973502700008</v>
      </c>
      <c r="F74" s="66">
        <v>10.66</v>
      </c>
      <c r="G74" s="66">
        <f t="shared" si="1"/>
        <v>3.6788769999986926E-3</v>
      </c>
    </row>
    <row r="75" spans="1:8" ht="15" customHeight="1" x14ac:dyDescent="0.2">
      <c r="A75" s="5" t="s">
        <v>304</v>
      </c>
      <c r="B75" s="17" t="s">
        <v>305</v>
      </c>
      <c r="C75" s="8" t="s">
        <v>386</v>
      </c>
      <c r="D75" s="42">
        <f>[1]хирургия!$BK$27</f>
        <v>7.1073327010000016</v>
      </c>
      <c r="E75" s="66">
        <f t="shared" si="0"/>
        <v>0.3482593023490001</v>
      </c>
      <c r="F75" s="66">
        <v>7.11</v>
      </c>
      <c r="G75" s="66">
        <f t="shared" si="1"/>
        <v>2.6672989999987351E-3</v>
      </c>
    </row>
    <row r="76" spans="1:8" ht="12.75" customHeight="1" x14ac:dyDescent="0.2">
      <c r="A76" s="5" t="s">
        <v>306</v>
      </c>
      <c r="B76" s="17" t="s">
        <v>307</v>
      </c>
      <c r="C76" s="8" t="s">
        <v>386</v>
      </c>
      <c r="D76" s="42">
        <f>[1]хирургия!$BL$27</f>
        <v>7.1073327010000016</v>
      </c>
      <c r="E76" s="66">
        <f t="shared" si="0"/>
        <v>0.3482593023490001</v>
      </c>
      <c r="F76" s="66">
        <v>7.11</v>
      </c>
      <c r="G76" s="66">
        <f t="shared" si="1"/>
        <v>2.6672989999987351E-3</v>
      </c>
    </row>
    <row r="77" spans="1:8" ht="13.5" customHeight="1" x14ac:dyDescent="0.2">
      <c r="A77" s="5" t="s">
        <v>308</v>
      </c>
      <c r="B77" s="17" t="s">
        <v>309</v>
      </c>
      <c r="C77" s="8" t="s">
        <v>386</v>
      </c>
      <c r="D77" s="42">
        <f>[1]хирургия!$BM$27</f>
        <v>7.1073327010000016</v>
      </c>
      <c r="E77" s="66">
        <f t="shared" ref="E77:E129" si="2">D77*4.9%</f>
        <v>0.3482593023490001</v>
      </c>
      <c r="F77" s="66">
        <v>7.11</v>
      </c>
      <c r="G77" s="66">
        <f t="shared" ref="G77:G129" si="3">F77-D77</f>
        <v>2.6672989999987351E-3</v>
      </c>
    </row>
    <row r="78" spans="1:8" ht="27" customHeight="1" x14ac:dyDescent="0.2">
      <c r="A78" s="36" t="s">
        <v>893</v>
      </c>
      <c r="B78" s="17" t="s">
        <v>894</v>
      </c>
      <c r="C78" s="8" t="s">
        <v>386</v>
      </c>
      <c r="D78" s="39">
        <f>[1]импланты!$F$27</f>
        <v>18.698674081500002</v>
      </c>
      <c r="E78" s="66">
        <f t="shared" si="2"/>
        <v>0.91623502999350015</v>
      </c>
      <c r="F78" s="66">
        <v>18.7</v>
      </c>
      <c r="G78" s="66">
        <f t="shared" si="3"/>
        <v>1.3259184999974138E-3</v>
      </c>
      <c r="H78" s="37"/>
    </row>
    <row r="79" spans="1:8" ht="42.75" customHeight="1" x14ac:dyDescent="0.2">
      <c r="A79" s="36" t="s">
        <v>895</v>
      </c>
      <c r="B79" s="17" t="s">
        <v>896</v>
      </c>
      <c r="C79" s="8" t="s">
        <v>386</v>
      </c>
      <c r="D79" s="39">
        <f>[1]импланты!$G$27</f>
        <v>8.0209565939999994</v>
      </c>
      <c r="E79" s="66">
        <f t="shared" si="2"/>
        <v>0.39302687310599999</v>
      </c>
      <c r="F79" s="66">
        <v>8.02</v>
      </c>
      <c r="G79" s="66">
        <f t="shared" si="3"/>
        <v>-9.5659399999981076E-4</v>
      </c>
      <c r="H79" s="37"/>
    </row>
    <row r="80" spans="1:8" ht="16.5" customHeight="1" x14ac:dyDescent="0.2">
      <c r="A80" s="36" t="s">
        <v>897</v>
      </c>
      <c r="B80" s="17" t="s">
        <v>898</v>
      </c>
      <c r="C80" s="8" t="s">
        <v>386</v>
      </c>
      <c r="D80" s="39">
        <f>[1]импланты!$I$27</f>
        <v>21.369913236000002</v>
      </c>
      <c r="E80" s="66">
        <f t="shared" si="2"/>
        <v>1.0471257485640002</v>
      </c>
      <c r="F80" s="66">
        <v>21.37</v>
      </c>
      <c r="G80" s="66">
        <f t="shared" si="3"/>
        <v>8.6763999998851205E-5</v>
      </c>
      <c r="H80" s="37"/>
    </row>
    <row r="81" spans="1:8" ht="24" customHeight="1" x14ac:dyDescent="0.2">
      <c r="A81" s="36" t="s">
        <v>899</v>
      </c>
      <c r="B81" s="17" t="s">
        <v>900</v>
      </c>
      <c r="C81" s="8" t="s">
        <v>386</v>
      </c>
      <c r="D81" s="39">
        <f>[1]импланты!$I$27</f>
        <v>21.369913236000002</v>
      </c>
      <c r="E81" s="66">
        <f t="shared" si="2"/>
        <v>1.0471257485640002</v>
      </c>
      <c r="F81" s="66">
        <v>21.37</v>
      </c>
      <c r="G81" s="66">
        <f t="shared" si="3"/>
        <v>8.6763999998851205E-5</v>
      </c>
      <c r="H81" s="37"/>
    </row>
    <row r="82" spans="1:8" ht="24.75" customHeight="1" x14ac:dyDescent="0.2">
      <c r="A82" s="36" t="s">
        <v>901</v>
      </c>
      <c r="B82" s="17" t="s">
        <v>902</v>
      </c>
      <c r="C82" s="8" t="s">
        <v>226</v>
      </c>
      <c r="D82" s="39">
        <f>[1]импланты!$J$27</f>
        <v>24.062869782</v>
      </c>
      <c r="E82" s="66">
        <f t="shared" si="2"/>
        <v>1.1790806193180001</v>
      </c>
      <c r="F82" s="66">
        <v>24.06</v>
      </c>
      <c r="G82" s="66">
        <f t="shared" si="3"/>
        <v>-2.8697820000012086E-3</v>
      </c>
      <c r="H82" s="37"/>
    </row>
    <row r="83" spans="1:8" ht="27.75" customHeight="1" x14ac:dyDescent="0.2">
      <c r="A83" s="36" t="s">
        <v>903</v>
      </c>
      <c r="B83" s="17" t="s">
        <v>904</v>
      </c>
      <c r="C83" s="8" t="s">
        <v>226</v>
      </c>
      <c r="D83" s="39">
        <f>[1]импланты!$K$27</f>
        <v>16.027434927000002</v>
      </c>
      <c r="E83" s="66">
        <f t="shared" si="2"/>
        <v>0.7853443114230001</v>
      </c>
      <c r="F83" s="66">
        <v>16.03</v>
      </c>
      <c r="G83" s="66">
        <f t="shared" si="3"/>
        <v>2.5650729999995292E-3</v>
      </c>
      <c r="H83" s="37"/>
    </row>
    <row r="84" spans="1:8" ht="12" customHeight="1" x14ac:dyDescent="0.2">
      <c r="A84" s="36" t="s">
        <v>905</v>
      </c>
      <c r="B84" s="17" t="s">
        <v>906</v>
      </c>
      <c r="C84" s="8" t="s">
        <v>226</v>
      </c>
      <c r="D84" s="39">
        <f>[1]импланты!$L$27</f>
        <v>8.0209565939999994</v>
      </c>
      <c r="E84" s="66">
        <f t="shared" si="2"/>
        <v>0.39302687310599999</v>
      </c>
      <c r="F84" s="66">
        <v>8.02</v>
      </c>
      <c r="G84" s="66">
        <f t="shared" si="3"/>
        <v>-9.5659399999981076E-4</v>
      </c>
      <c r="H84" s="37"/>
    </row>
    <row r="85" spans="1:8" ht="15" customHeight="1" x14ac:dyDescent="0.2">
      <c r="A85" s="36" t="s">
        <v>907</v>
      </c>
      <c r="B85" s="17" t="s">
        <v>908</v>
      </c>
      <c r="C85" s="8" t="s">
        <v>386</v>
      </c>
      <c r="D85" s="39">
        <f>[1]импланты!$M$27</f>
        <v>24.062869782</v>
      </c>
      <c r="E85" s="66">
        <f t="shared" si="2"/>
        <v>1.1790806193180001</v>
      </c>
      <c r="F85" s="66">
        <v>24.06</v>
      </c>
      <c r="G85" s="66">
        <f t="shared" si="3"/>
        <v>-2.8697820000012086E-3</v>
      </c>
      <c r="H85" s="37"/>
    </row>
    <row r="86" spans="1:8" ht="15" customHeight="1" x14ac:dyDescent="0.2">
      <c r="A86" s="36" t="s">
        <v>909</v>
      </c>
      <c r="B86" s="17" t="s">
        <v>910</v>
      </c>
      <c r="C86" s="8" t="s">
        <v>386</v>
      </c>
      <c r="D86" s="39">
        <f>[1]импланты!$N$27</f>
        <v>32.060661158400002</v>
      </c>
      <c r="E86" s="66">
        <f t="shared" si="2"/>
        <v>1.5709723967616001</v>
      </c>
      <c r="F86" s="66">
        <v>32.06</v>
      </c>
      <c r="G86" s="66">
        <f t="shared" si="3"/>
        <v>-6.6115839999980608E-4</v>
      </c>
      <c r="H86" s="37"/>
    </row>
    <row r="87" spans="1:8" ht="26.25" customHeight="1" x14ac:dyDescent="0.2">
      <c r="A87" s="36" t="s">
        <v>911</v>
      </c>
      <c r="B87" s="17" t="s">
        <v>912</v>
      </c>
      <c r="C87" s="8" t="s">
        <v>386</v>
      </c>
      <c r="D87" s="39">
        <f>[1]импланты!$O$27</f>
        <v>32.060661158400002</v>
      </c>
      <c r="E87" s="66">
        <f t="shared" si="2"/>
        <v>1.5709723967616001</v>
      </c>
      <c r="F87" s="66">
        <v>32.06</v>
      </c>
      <c r="G87" s="66">
        <f t="shared" si="3"/>
        <v>-6.6115839999980608E-4</v>
      </c>
      <c r="H87" s="37"/>
    </row>
    <row r="88" spans="1:8" ht="15" customHeight="1" x14ac:dyDescent="0.2">
      <c r="A88" s="5" t="s">
        <v>310</v>
      </c>
      <c r="B88" s="168" t="s">
        <v>311</v>
      </c>
      <c r="C88" s="169"/>
      <c r="D88" s="170"/>
      <c r="E88" s="66"/>
      <c r="F88" s="66"/>
      <c r="G88" s="66">
        <f t="shared" si="3"/>
        <v>0</v>
      </c>
    </row>
    <row r="89" spans="1:8" ht="13.5" customHeight="1" x14ac:dyDescent="0.2">
      <c r="A89" s="5" t="s">
        <v>312</v>
      </c>
      <c r="B89" s="16" t="s">
        <v>313</v>
      </c>
      <c r="C89" s="13" t="s">
        <v>386</v>
      </c>
      <c r="D89" s="43">
        <f>[1]хирургия!$BN$27</f>
        <v>10.656321123000001</v>
      </c>
      <c r="E89" s="66">
        <f t="shared" si="2"/>
        <v>0.52215973502700008</v>
      </c>
      <c r="F89" s="66">
        <v>10.66</v>
      </c>
      <c r="G89" s="66">
        <f t="shared" si="3"/>
        <v>3.6788769999986926E-3</v>
      </c>
    </row>
    <row r="90" spans="1:8" ht="18.75" customHeight="1" x14ac:dyDescent="0.2">
      <c r="A90" s="5" t="s">
        <v>314</v>
      </c>
      <c r="B90" s="17" t="s">
        <v>315</v>
      </c>
      <c r="C90" s="8" t="s">
        <v>386</v>
      </c>
      <c r="D90" s="42">
        <f>[1]хирургия!$BO$27</f>
        <v>10.656321123000001</v>
      </c>
      <c r="E90" s="66">
        <f t="shared" si="2"/>
        <v>0.52215973502700008</v>
      </c>
      <c r="F90" s="66">
        <v>10.66</v>
      </c>
      <c r="G90" s="66">
        <f t="shared" si="3"/>
        <v>3.6788769999986926E-3</v>
      </c>
    </row>
    <row r="91" spans="1:8" ht="16.5" customHeight="1" x14ac:dyDescent="0.2">
      <c r="A91" s="5" t="s">
        <v>316</v>
      </c>
      <c r="B91" s="17" t="s">
        <v>317</v>
      </c>
      <c r="C91" s="8" t="s">
        <v>386</v>
      </c>
      <c r="D91" s="42">
        <f>[1]хирургия!$BP$27</f>
        <v>10.656321123000001</v>
      </c>
      <c r="E91" s="66">
        <f t="shared" si="2"/>
        <v>0.52215973502700008</v>
      </c>
      <c r="F91" s="66">
        <v>10.66</v>
      </c>
      <c r="G91" s="66">
        <f t="shared" si="3"/>
        <v>3.6788769999986926E-3</v>
      </c>
    </row>
    <row r="92" spans="1:8" ht="14.25" customHeight="1" x14ac:dyDescent="0.2">
      <c r="A92" s="5" t="s">
        <v>318</v>
      </c>
      <c r="B92" s="17" t="s">
        <v>319</v>
      </c>
      <c r="C92" s="8" t="s">
        <v>386</v>
      </c>
      <c r="D92" s="42">
        <f>[1]хирургия!$BQ$27</f>
        <v>10.656321123000001</v>
      </c>
      <c r="E92" s="66">
        <f t="shared" si="2"/>
        <v>0.52215973502700008</v>
      </c>
      <c r="F92" s="66">
        <v>10.66</v>
      </c>
      <c r="G92" s="66">
        <f t="shared" si="3"/>
        <v>3.6788769999986926E-3</v>
      </c>
    </row>
    <row r="93" spans="1:8" ht="14.25" customHeight="1" x14ac:dyDescent="0.2">
      <c r="A93" s="5" t="s">
        <v>320</v>
      </c>
      <c r="B93" s="17" t="s">
        <v>321</v>
      </c>
      <c r="C93" s="8" t="s">
        <v>386</v>
      </c>
      <c r="D93" s="42">
        <f>[1]хирургия!$BR$27</f>
        <v>5.3421943470000004</v>
      </c>
      <c r="E93" s="66">
        <f t="shared" si="2"/>
        <v>0.26176752300300005</v>
      </c>
      <c r="F93" s="66">
        <v>5.34</v>
      </c>
      <c r="G93" s="66">
        <f t="shared" si="3"/>
        <v>-2.1943470000005405E-3</v>
      </c>
    </row>
    <row r="94" spans="1:8" ht="14.25" customHeight="1" x14ac:dyDescent="0.2">
      <c r="A94" s="5" t="s">
        <v>322</v>
      </c>
      <c r="B94" s="17" t="s">
        <v>323</v>
      </c>
      <c r="C94" s="5" t="s">
        <v>226</v>
      </c>
      <c r="D94" s="42">
        <f>[1]хирургия!$BS$27</f>
        <v>1.7807314490000004</v>
      </c>
      <c r="E94" s="66">
        <f t="shared" si="2"/>
        <v>8.725584100100002E-2</v>
      </c>
      <c r="F94" s="66">
        <v>1.78</v>
      </c>
      <c r="G94" s="66">
        <f t="shared" si="3"/>
        <v>-7.314490000003282E-4</v>
      </c>
    </row>
    <row r="95" spans="1:8" ht="12.75" customHeight="1" x14ac:dyDescent="0.2">
      <c r="A95" s="5" t="s">
        <v>324</v>
      </c>
      <c r="B95" s="171" t="s">
        <v>325</v>
      </c>
      <c r="C95" s="172"/>
      <c r="D95" s="173"/>
      <c r="E95" s="66"/>
      <c r="F95" s="66"/>
      <c r="G95" s="66">
        <f t="shared" si="3"/>
        <v>0</v>
      </c>
    </row>
    <row r="96" spans="1:8" ht="14.25" customHeight="1" x14ac:dyDescent="0.2">
      <c r="A96" s="8" t="s">
        <v>326</v>
      </c>
      <c r="B96" s="25" t="s">
        <v>327</v>
      </c>
      <c r="C96" s="13" t="s">
        <v>386</v>
      </c>
      <c r="D96" s="43">
        <f>[1]хирургия!$BT$27</f>
        <v>7.110451320000001</v>
      </c>
      <c r="E96" s="66">
        <f t="shared" si="2"/>
        <v>0.34841211468000005</v>
      </c>
      <c r="F96" s="66">
        <v>7.11</v>
      </c>
      <c r="G96" s="66">
        <f t="shared" si="3"/>
        <v>-4.5132000000069894E-4</v>
      </c>
    </row>
    <row r="97" spans="1:7" ht="15.75" customHeight="1" x14ac:dyDescent="0.2">
      <c r="A97" s="8" t="s">
        <v>328</v>
      </c>
      <c r="B97" s="25" t="s">
        <v>329</v>
      </c>
      <c r="C97" s="8" t="s">
        <v>386</v>
      </c>
      <c r="D97" s="42">
        <f>[1]хирургия!$BU$27</f>
        <v>10.656321123000001</v>
      </c>
      <c r="E97" s="66">
        <f t="shared" si="2"/>
        <v>0.52215973502700008</v>
      </c>
      <c r="F97" s="66">
        <v>10.66</v>
      </c>
      <c r="G97" s="66">
        <f t="shared" si="3"/>
        <v>3.6788769999986926E-3</v>
      </c>
    </row>
    <row r="98" spans="1:7" ht="14.25" customHeight="1" x14ac:dyDescent="0.2">
      <c r="A98" s="8" t="s">
        <v>330</v>
      </c>
      <c r="B98" s="25" t="s">
        <v>331</v>
      </c>
      <c r="C98" s="8" t="s">
        <v>386</v>
      </c>
      <c r="D98" s="42">
        <f>[1]хирургия!$BV$27</f>
        <v>5.3421943470000004</v>
      </c>
      <c r="E98" s="66">
        <f t="shared" si="2"/>
        <v>0.26176752300300005</v>
      </c>
      <c r="F98" s="66">
        <v>5.34</v>
      </c>
      <c r="G98" s="66">
        <f t="shared" si="3"/>
        <v>-2.1943470000005405E-3</v>
      </c>
    </row>
    <row r="99" spans="1:7" ht="13.5" customHeight="1" x14ac:dyDescent="0.2">
      <c r="A99" s="8" t="s">
        <v>332</v>
      </c>
      <c r="B99" s="25" t="s">
        <v>333</v>
      </c>
      <c r="C99" s="8" t="s">
        <v>386</v>
      </c>
      <c r="D99" s="42">
        <f>[1]хирургия!$BW$27</f>
        <v>5.3421943470000004</v>
      </c>
      <c r="E99" s="66">
        <f t="shared" si="2"/>
        <v>0.26176752300300005</v>
      </c>
      <c r="F99" s="66">
        <v>5.34</v>
      </c>
      <c r="G99" s="66">
        <f t="shared" si="3"/>
        <v>-2.1943470000005405E-3</v>
      </c>
    </row>
    <row r="100" spans="1:7" ht="14.25" customHeight="1" x14ac:dyDescent="0.2">
      <c r="A100" s="8" t="s">
        <v>334</v>
      </c>
      <c r="B100" s="25" t="s">
        <v>335</v>
      </c>
      <c r="C100" s="8" t="s">
        <v>386</v>
      </c>
      <c r="D100" s="42">
        <f>[1]хирургия!$BX$27</f>
        <v>10.656321123000001</v>
      </c>
      <c r="E100" s="66">
        <f t="shared" si="2"/>
        <v>0.52215973502700008</v>
      </c>
      <c r="F100" s="66">
        <v>10.66</v>
      </c>
      <c r="G100" s="66">
        <f t="shared" si="3"/>
        <v>3.6788769999986926E-3</v>
      </c>
    </row>
    <row r="101" spans="1:7" ht="14.25" customHeight="1" x14ac:dyDescent="0.2">
      <c r="A101" s="8" t="s">
        <v>336</v>
      </c>
      <c r="B101" s="25" t="s">
        <v>337</v>
      </c>
      <c r="C101" s="8" t="s">
        <v>386</v>
      </c>
      <c r="D101" s="42">
        <f>[1]хирургия!$BY$27</f>
        <v>14.233377116000003</v>
      </c>
      <c r="E101" s="66">
        <f t="shared" si="2"/>
        <v>0.69743547868400024</v>
      </c>
      <c r="F101" s="66">
        <v>14.23</v>
      </c>
      <c r="G101" s="66">
        <f t="shared" si="3"/>
        <v>-3.3771160000028999E-3</v>
      </c>
    </row>
    <row r="102" spans="1:7" ht="24.75" customHeight="1" x14ac:dyDescent="0.2">
      <c r="A102" s="8" t="s">
        <v>338</v>
      </c>
      <c r="B102" s="25" t="s">
        <v>339</v>
      </c>
      <c r="C102" s="8" t="s">
        <v>386</v>
      </c>
      <c r="D102" s="42">
        <f>[1]хирургия!$BZ$27</f>
        <v>10.656321123000001</v>
      </c>
      <c r="E102" s="66">
        <f t="shared" si="2"/>
        <v>0.52215973502700008</v>
      </c>
      <c r="F102" s="66">
        <v>10.66</v>
      </c>
      <c r="G102" s="66">
        <f t="shared" si="3"/>
        <v>3.6788769999986926E-3</v>
      </c>
    </row>
    <row r="103" spans="1:7" ht="12.75" customHeight="1" x14ac:dyDescent="0.2">
      <c r="A103" s="8" t="s">
        <v>340</v>
      </c>
      <c r="B103" s="25" t="s">
        <v>341</v>
      </c>
      <c r="C103" s="8" t="s">
        <v>386</v>
      </c>
      <c r="D103" s="42">
        <f>[1]хирургия!$CA$27</f>
        <v>10.656321123000001</v>
      </c>
      <c r="E103" s="66">
        <f t="shared" si="2"/>
        <v>0.52215973502700008</v>
      </c>
      <c r="F103" s="66">
        <v>10.66</v>
      </c>
      <c r="G103" s="66">
        <f t="shared" si="3"/>
        <v>3.6788769999986926E-3</v>
      </c>
    </row>
    <row r="104" spans="1:7" ht="15.75" customHeight="1" x14ac:dyDescent="0.2">
      <c r="A104" s="8" t="s">
        <v>342</v>
      </c>
      <c r="B104" s="25" t="s">
        <v>343</v>
      </c>
      <c r="C104" s="8" t="s">
        <v>386</v>
      </c>
      <c r="D104" s="42">
        <f>[1]хирургия!$CB$27</f>
        <v>10.656321123000001</v>
      </c>
      <c r="E104" s="66">
        <f t="shared" si="2"/>
        <v>0.52215973502700008</v>
      </c>
      <c r="F104" s="66">
        <v>10.66</v>
      </c>
      <c r="G104" s="66">
        <f t="shared" si="3"/>
        <v>3.6788769999986926E-3</v>
      </c>
    </row>
    <row r="105" spans="1:7" ht="12.75" customHeight="1" x14ac:dyDescent="0.2">
      <c r="A105" s="8" t="s">
        <v>344</v>
      </c>
      <c r="B105" s="25" t="s">
        <v>345</v>
      </c>
      <c r="C105" s="8" t="s">
        <v>386</v>
      </c>
      <c r="D105" s="42">
        <f>[1]хирургия!$CC$27</f>
        <v>2.67811406625</v>
      </c>
      <c r="E105" s="66">
        <f t="shared" si="2"/>
        <v>0.13122758924625</v>
      </c>
      <c r="F105" s="66">
        <v>2.68</v>
      </c>
      <c r="G105" s="66">
        <f t="shared" si="3"/>
        <v>1.8859337500001239E-3</v>
      </c>
    </row>
    <row r="106" spans="1:7" ht="15" customHeight="1" x14ac:dyDescent="0.2">
      <c r="A106" s="5" t="s">
        <v>346</v>
      </c>
      <c r="B106" s="174" t="s">
        <v>347</v>
      </c>
      <c r="C106" s="175"/>
      <c r="D106" s="176"/>
      <c r="E106" s="66"/>
      <c r="F106" s="66"/>
      <c r="G106" s="66">
        <f t="shared" si="3"/>
        <v>0</v>
      </c>
    </row>
    <row r="107" spans="1:7" ht="12.75" customHeight="1" x14ac:dyDescent="0.2">
      <c r="A107" s="5" t="s">
        <v>348</v>
      </c>
      <c r="B107" s="25" t="s">
        <v>349</v>
      </c>
      <c r="C107" s="24" t="s">
        <v>226</v>
      </c>
      <c r="D107" s="43">
        <f>[1]хирургия!$CD$27</f>
        <v>3.5552256600000005</v>
      </c>
      <c r="E107" s="66">
        <f t="shared" si="2"/>
        <v>0.17420605734000003</v>
      </c>
      <c r="F107" s="66">
        <v>3.56</v>
      </c>
      <c r="G107" s="66">
        <f t="shared" si="3"/>
        <v>4.7743399999995439E-3</v>
      </c>
    </row>
    <row r="108" spans="1:7" ht="16.5" customHeight="1" x14ac:dyDescent="0.2">
      <c r="A108" s="5" t="s">
        <v>350</v>
      </c>
      <c r="B108" s="25" t="s">
        <v>351</v>
      </c>
      <c r="C108" s="5" t="s">
        <v>226</v>
      </c>
      <c r="D108" s="42">
        <f>[1]хирургия!$CE$27</f>
        <v>2.6664192450000002</v>
      </c>
      <c r="E108" s="66">
        <f t="shared" si="2"/>
        <v>0.13065454300500001</v>
      </c>
      <c r="F108" s="66">
        <v>2.67</v>
      </c>
      <c r="G108" s="66">
        <f t="shared" si="3"/>
        <v>3.580754999999769E-3</v>
      </c>
    </row>
    <row r="109" spans="1:7" ht="18.75" customHeight="1" x14ac:dyDescent="0.2">
      <c r="A109" s="5" t="s">
        <v>352</v>
      </c>
      <c r="B109" s="25" t="s">
        <v>353</v>
      </c>
      <c r="C109" s="8" t="s">
        <v>386</v>
      </c>
      <c r="D109" s="42">
        <f>[1]хирургия!$CF$27</f>
        <v>3.5552256600000005</v>
      </c>
      <c r="E109" s="66">
        <f t="shared" si="2"/>
        <v>0.17420605734000003</v>
      </c>
      <c r="F109" s="66">
        <v>3.56</v>
      </c>
      <c r="G109" s="66">
        <f t="shared" si="3"/>
        <v>4.7743399999995439E-3</v>
      </c>
    </row>
    <row r="110" spans="1:7" ht="14.25" customHeight="1" x14ac:dyDescent="0.2">
      <c r="A110" s="5" t="s">
        <v>354</v>
      </c>
      <c r="B110" s="25" t="s">
        <v>355</v>
      </c>
      <c r="C110" s="8" t="s">
        <v>386</v>
      </c>
      <c r="D110" s="42">
        <f>[1]хирургия!$CG$27</f>
        <v>1.7776128300000003</v>
      </c>
      <c r="E110" s="66">
        <f t="shared" si="2"/>
        <v>8.7103028670000013E-2</v>
      </c>
      <c r="F110" s="66">
        <v>1.78</v>
      </c>
      <c r="G110" s="66">
        <f t="shared" si="3"/>
        <v>2.387169999999772E-3</v>
      </c>
    </row>
    <row r="111" spans="1:7" ht="13.5" customHeight="1" x14ac:dyDescent="0.2">
      <c r="A111" s="5" t="s">
        <v>356</v>
      </c>
      <c r="B111" s="25" t="s">
        <v>357</v>
      </c>
      <c r="C111" s="5" t="s">
        <v>226</v>
      </c>
      <c r="D111" s="42">
        <f>[1]хирургия!$CH$27</f>
        <v>2.6664192450000002</v>
      </c>
      <c r="E111" s="66">
        <f t="shared" si="2"/>
        <v>0.13065454300500001</v>
      </c>
      <c r="F111" s="66">
        <v>2.67</v>
      </c>
      <c r="G111" s="66">
        <f t="shared" si="3"/>
        <v>3.580754999999769E-3</v>
      </c>
    </row>
    <row r="112" spans="1:7" ht="23.25" customHeight="1" x14ac:dyDescent="0.2">
      <c r="A112" s="5" t="s">
        <v>358</v>
      </c>
      <c r="B112" s="25" t="s">
        <v>359</v>
      </c>
      <c r="C112" s="5" t="s">
        <v>226</v>
      </c>
      <c r="D112" s="42">
        <f>[1]хирургия!$CI$27</f>
        <v>7.110451320000001</v>
      </c>
      <c r="E112" s="66">
        <f t="shared" si="2"/>
        <v>0.34841211468000005</v>
      </c>
      <c r="F112" s="66">
        <v>7.11</v>
      </c>
      <c r="G112" s="66">
        <f t="shared" si="3"/>
        <v>-4.5132000000069894E-4</v>
      </c>
    </row>
    <row r="113" spans="1:9" ht="15" customHeight="1" x14ac:dyDescent="0.2">
      <c r="A113" s="5" t="s">
        <v>360</v>
      </c>
      <c r="B113" s="168" t="s">
        <v>361</v>
      </c>
      <c r="C113" s="169"/>
      <c r="D113" s="170"/>
      <c r="E113" s="66"/>
      <c r="F113" s="66"/>
      <c r="G113" s="66">
        <f t="shared" si="3"/>
        <v>0</v>
      </c>
    </row>
    <row r="114" spans="1:9" ht="12.75" customHeight="1" x14ac:dyDescent="0.2">
      <c r="A114" s="5" t="s">
        <v>362</v>
      </c>
      <c r="B114" s="25" t="s">
        <v>363</v>
      </c>
      <c r="C114" s="24" t="s">
        <v>226</v>
      </c>
      <c r="D114" s="43">
        <f>[1]хирургия!$CJ$27</f>
        <v>5.3421943470000004</v>
      </c>
      <c r="E114" s="66">
        <f t="shared" si="2"/>
        <v>0.26176752300300005</v>
      </c>
      <c r="F114" s="66">
        <v>5.34</v>
      </c>
      <c r="G114" s="66">
        <f t="shared" si="3"/>
        <v>-2.1943470000005405E-3</v>
      </c>
    </row>
    <row r="115" spans="1:9" ht="17.25" customHeight="1" x14ac:dyDescent="0.2">
      <c r="A115" s="8" t="s">
        <v>364</v>
      </c>
      <c r="B115" s="25" t="s">
        <v>365</v>
      </c>
      <c r="C115" s="5" t="s">
        <v>226</v>
      </c>
      <c r="D115" s="42">
        <f>[1]хирургия!$CK$27</f>
        <v>4.4518286225000008</v>
      </c>
      <c r="E115" s="66">
        <f t="shared" si="2"/>
        <v>0.21813960250250006</v>
      </c>
      <c r="F115" s="66">
        <v>4.45</v>
      </c>
      <c r="G115" s="66">
        <f t="shared" si="3"/>
        <v>-1.8286225000005984E-3</v>
      </c>
    </row>
    <row r="116" spans="1:9" ht="15.75" customHeight="1" x14ac:dyDescent="0.2">
      <c r="A116" s="8" t="s">
        <v>366</v>
      </c>
      <c r="B116" s="25" t="s">
        <v>367</v>
      </c>
      <c r="C116" s="5" t="s">
        <v>226</v>
      </c>
      <c r="D116" s="42">
        <f>[1]хирургия!$CL$27</f>
        <v>5.3421943470000004</v>
      </c>
      <c r="E116" s="66">
        <f t="shared" si="2"/>
        <v>0.26176752300300005</v>
      </c>
      <c r="F116" s="66">
        <v>5.34</v>
      </c>
      <c r="G116" s="66">
        <f t="shared" si="3"/>
        <v>-2.1943470000005405E-3</v>
      </c>
    </row>
    <row r="117" spans="1:9" ht="25.5" customHeight="1" x14ac:dyDescent="0.2">
      <c r="A117" s="8" t="s">
        <v>368</v>
      </c>
      <c r="B117" s="25" t="s">
        <v>369</v>
      </c>
      <c r="C117" s="8" t="s">
        <v>386</v>
      </c>
      <c r="D117" s="42">
        <f>[1]хирургия!$CM$27</f>
        <v>9.7768705650000012</v>
      </c>
      <c r="E117" s="66">
        <f t="shared" si="2"/>
        <v>0.47906665768500006</v>
      </c>
      <c r="F117" s="66">
        <v>9.7799999999999994</v>
      </c>
      <c r="G117" s="66">
        <f t="shared" si="3"/>
        <v>3.1294349999981819E-3</v>
      </c>
    </row>
    <row r="118" spans="1:9" ht="14.25" customHeight="1" x14ac:dyDescent="0.2">
      <c r="A118" s="8" t="s">
        <v>370</v>
      </c>
      <c r="B118" s="25" t="s">
        <v>371</v>
      </c>
      <c r="C118" s="8" t="s">
        <v>386</v>
      </c>
      <c r="D118" s="42">
        <f>[1]хирургия!$CN$27</f>
        <v>8.8880641500000017</v>
      </c>
      <c r="E118" s="66">
        <f t="shared" si="2"/>
        <v>0.43551514335000008</v>
      </c>
      <c r="F118" s="66">
        <v>8.89</v>
      </c>
      <c r="G118" s="66">
        <f t="shared" si="3"/>
        <v>1.935849999998851E-3</v>
      </c>
    </row>
    <row r="119" spans="1:9" ht="27" customHeight="1" x14ac:dyDescent="0.2">
      <c r="A119" s="8" t="s">
        <v>372</v>
      </c>
      <c r="B119" s="25" t="s">
        <v>373</v>
      </c>
      <c r="C119" s="5" t="s">
        <v>226</v>
      </c>
      <c r="D119" s="42">
        <f>[1]хирургия!$CO$27</f>
        <v>7.110451320000001</v>
      </c>
      <c r="E119" s="66">
        <f t="shared" si="2"/>
        <v>0.34841211468000005</v>
      </c>
      <c r="F119" s="66">
        <v>7.11</v>
      </c>
      <c r="G119" s="66">
        <f t="shared" si="3"/>
        <v>-4.5132000000069894E-4</v>
      </c>
    </row>
    <row r="120" spans="1:9" ht="27" customHeight="1" x14ac:dyDescent="0.2">
      <c r="A120" s="8" t="s">
        <v>374</v>
      </c>
      <c r="B120" s="25" t="s">
        <v>375</v>
      </c>
      <c r="C120" s="5" t="s">
        <v>226</v>
      </c>
      <c r="D120" s="42">
        <f>[1]хирургия!$CP$27</f>
        <v>10.656321123000001</v>
      </c>
      <c r="E120" s="66">
        <f t="shared" si="2"/>
        <v>0.52215973502700008</v>
      </c>
      <c r="F120" s="66">
        <v>10.66</v>
      </c>
      <c r="G120" s="66">
        <f t="shared" si="3"/>
        <v>3.6788769999986926E-3</v>
      </c>
    </row>
    <row r="121" spans="1:9" ht="15.75" customHeight="1" x14ac:dyDescent="0.2">
      <c r="A121" s="8" t="s">
        <v>376</v>
      </c>
      <c r="B121" s="25" t="s">
        <v>377</v>
      </c>
      <c r="C121" s="8" t="s">
        <v>386</v>
      </c>
      <c r="D121" s="42">
        <f>[1]хирургия!$CQ$27</f>
        <v>10.656321123000001</v>
      </c>
      <c r="E121" s="66">
        <f t="shared" si="2"/>
        <v>0.52215973502700008</v>
      </c>
      <c r="F121" s="66">
        <v>10.66</v>
      </c>
      <c r="G121" s="66">
        <f t="shared" si="3"/>
        <v>3.6788769999986926E-3</v>
      </c>
    </row>
    <row r="122" spans="1:9" ht="23.25" customHeight="1" x14ac:dyDescent="0.2">
      <c r="A122" s="8" t="s">
        <v>378</v>
      </c>
      <c r="B122" s="25" t="s">
        <v>379</v>
      </c>
      <c r="C122" s="8" t="s">
        <v>386</v>
      </c>
      <c r="D122" s="42">
        <f>[1]хирургия!$CR$27</f>
        <v>9.7768705650000012</v>
      </c>
      <c r="E122" s="66">
        <f t="shared" si="2"/>
        <v>0.47906665768500006</v>
      </c>
      <c r="F122" s="66">
        <v>9.7799999999999994</v>
      </c>
      <c r="G122" s="66">
        <f t="shared" si="3"/>
        <v>3.1294349999981819E-3</v>
      </c>
    </row>
    <row r="123" spans="1:9" ht="15.75" customHeight="1" x14ac:dyDescent="0.2">
      <c r="A123" s="8" t="s">
        <v>380</v>
      </c>
      <c r="B123" s="25" t="s">
        <v>381</v>
      </c>
      <c r="C123" s="5" t="s">
        <v>226</v>
      </c>
      <c r="D123" s="42">
        <f>[1]хирургия!$CS$27</f>
        <v>5.3328384900000003</v>
      </c>
      <c r="E123" s="66">
        <f t="shared" si="2"/>
        <v>0.26130908601000002</v>
      </c>
      <c r="F123" s="66">
        <v>5.33</v>
      </c>
      <c r="G123" s="66">
        <f t="shared" si="3"/>
        <v>-2.8384900000002489E-3</v>
      </c>
    </row>
    <row r="124" spans="1:9" ht="17.25" customHeight="1" x14ac:dyDescent="0.2">
      <c r="A124" s="8" t="s">
        <v>382</v>
      </c>
      <c r="B124" s="25" t="s">
        <v>383</v>
      </c>
      <c r="C124" s="5" t="s">
        <v>226</v>
      </c>
      <c r="D124" s="42">
        <f>[1]хирургия!$CT$27</f>
        <v>7.110451320000001</v>
      </c>
      <c r="E124" s="66">
        <f t="shared" si="2"/>
        <v>0.34841211468000005</v>
      </c>
      <c r="F124" s="66">
        <v>7.11</v>
      </c>
      <c r="G124" s="66">
        <f t="shared" si="3"/>
        <v>-4.5132000000069894E-4</v>
      </c>
    </row>
    <row r="125" spans="1:9" ht="15" customHeight="1" x14ac:dyDescent="0.2">
      <c r="A125" s="8" t="s">
        <v>384</v>
      </c>
      <c r="B125" s="25" t="s">
        <v>385</v>
      </c>
      <c r="C125" s="5" t="s">
        <v>226</v>
      </c>
      <c r="D125" s="42">
        <f>[1]хирургия!$CU$27</f>
        <v>7.110451320000001</v>
      </c>
      <c r="E125" s="66">
        <f t="shared" si="2"/>
        <v>0.34841211468000005</v>
      </c>
      <c r="F125" s="66">
        <v>7.11</v>
      </c>
      <c r="G125" s="66">
        <f t="shared" si="3"/>
        <v>-4.5132000000069894E-4</v>
      </c>
    </row>
    <row r="126" spans="1:9" ht="15" customHeight="1" x14ac:dyDescent="0.2">
      <c r="A126" s="8">
        <v>8</v>
      </c>
      <c r="B126" s="174" t="s">
        <v>219</v>
      </c>
      <c r="C126" s="175"/>
      <c r="D126" s="175"/>
      <c r="E126" s="66"/>
      <c r="F126" s="66"/>
      <c r="G126" s="66">
        <f t="shared" si="3"/>
        <v>0</v>
      </c>
    </row>
    <row r="127" spans="1:9" ht="18.75" customHeight="1" x14ac:dyDescent="0.2">
      <c r="A127" s="8" t="s">
        <v>220</v>
      </c>
      <c r="B127" s="17" t="s">
        <v>221</v>
      </c>
      <c r="C127" s="5" t="s">
        <v>860</v>
      </c>
      <c r="D127" s="44">
        <v>2.2000000000000002</v>
      </c>
      <c r="E127" s="66">
        <f t="shared" si="2"/>
        <v>0.10780000000000001</v>
      </c>
      <c r="F127" s="66">
        <v>2.29</v>
      </c>
      <c r="G127" s="66">
        <f t="shared" si="3"/>
        <v>8.9999999999999858E-2</v>
      </c>
      <c r="H127" s="39">
        <v>2.1800000000000002</v>
      </c>
      <c r="I127" s="54">
        <v>2.2000000000000002</v>
      </c>
    </row>
    <row r="128" spans="1:9" ht="15.75" customHeight="1" x14ac:dyDescent="0.2">
      <c r="A128" s="8" t="s">
        <v>222</v>
      </c>
      <c r="B128" s="17" t="s">
        <v>223</v>
      </c>
      <c r="C128" s="5" t="s">
        <v>860</v>
      </c>
      <c r="D128" s="42">
        <v>2.2999999999999998</v>
      </c>
      <c r="E128" s="66">
        <f t="shared" si="2"/>
        <v>0.11269999999999999</v>
      </c>
      <c r="F128" s="66">
        <v>2.3199999999999998</v>
      </c>
      <c r="G128" s="66">
        <f t="shared" si="3"/>
        <v>2.0000000000000018E-2</v>
      </c>
      <c r="H128" s="39">
        <v>2.21</v>
      </c>
      <c r="I128" s="54">
        <v>2.2999999999999998</v>
      </c>
    </row>
    <row r="129" spans="1:9" ht="14.25" customHeight="1" x14ac:dyDescent="0.2">
      <c r="A129" s="8" t="s">
        <v>871</v>
      </c>
      <c r="B129" s="17" t="s">
        <v>872</v>
      </c>
      <c r="C129" s="5" t="s">
        <v>860</v>
      </c>
      <c r="D129" s="45">
        <v>3.5</v>
      </c>
      <c r="E129" s="66">
        <f t="shared" si="2"/>
        <v>0.17150000000000001</v>
      </c>
      <c r="F129" s="66">
        <v>3.63</v>
      </c>
      <c r="G129" s="66">
        <f t="shared" si="3"/>
        <v>0.12999999999999989</v>
      </c>
      <c r="H129" s="39">
        <v>3.46</v>
      </c>
      <c r="I129" s="54">
        <v>3.5</v>
      </c>
    </row>
    <row r="130" spans="1:9" ht="18.75" customHeight="1" x14ac:dyDescent="0.2">
      <c r="A130" s="122"/>
      <c r="B130" s="128"/>
      <c r="C130" s="122"/>
      <c r="D130" s="129"/>
      <c r="E130" s="66"/>
      <c r="F130" s="66"/>
      <c r="G130" s="127"/>
      <c r="H130" s="65"/>
      <c r="I130" s="54"/>
    </row>
    <row r="131" spans="1:9" ht="50.25" customHeight="1" x14ac:dyDescent="0.25">
      <c r="A131" s="150" t="s">
        <v>889</v>
      </c>
      <c r="B131" s="150"/>
      <c r="C131" s="150"/>
      <c r="D131" s="150"/>
      <c r="E131" s="103"/>
      <c r="F131" s="103"/>
      <c r="G131" s="103"/>
    </row>
    <row r="132" spans="1:9" ht="15" customHeight="1" x14ac:dyDescent="0.25">
      <c r="A132" s="121"/>
      <c r="B132" s="121"/>
      <c r="C132" s="121"/>
      <c r="D132" s="121"/>
      <c r="E132" s="103"/>
      <c r="F132" s="103"/>
      <c r="G132" s="103"/>
    </row>
    <row r="133" spans="1:9" ht="54" customHeight="1" x14ac:dyDescent="0.2">
      <c r="A133" s="142" t="s">
        <v>228</v>
      </c>
      <c r="B133" s="142"/>
      <c r="C133" s="142"/>
      <c r="D133" s="142"/>
      <c r="E133" s="78"/>
      <c r="F133" s="78"/>
      <c r="G133" s="78"/>
    </row>
    <row r="134" spans="1:9" s="26" customFormat="1" ht="18.75" customHeight="1" x14ac:dyDescent="0.25">
      <c r="A134" s="27"/>
      <c r="B134" s="33" t="s">
        <v>229</v>
      </c>
      <c r="C134" s="164" t="s">
        <v>890</v>
      </c>
      <c r="D134" s="164"/>
      <c r="E134" s="74"/>
      <c r="F134" s="74"/>
      <c r="G134" s="74"/>
    </row>
  </sheetData>
  <mergeCells count="24">
    <mergeCell ref="B38:D38"/>
    <mergeCell ref="B39:D39"/>
    <mergeCell ref="A6:D6"/>
    <mergeCell ref="A7:D7"/>
    <mergeCell ref="A8:D8"/>
    <mergeCell ref="B10:D10"/>
    <mergeCell ref="B11:D11"/>
    <mergeCell ref="B18:D18"/>
    <mergeCell ref="B28:D28"/>
    <mergeCell ref="B31:D31"/>
    <mergeCell ref="A133:D133"/>
    <mergeCell ref="C134:D134"/>
    <mergeCell ref="B71:D71"/>
    <mergeCell ref="B88:D88"/>
    <mergeCell ref="B95:D95"/>
    <mergeCell ref="B106:D106"/>
    <mergeCell ref="B113:D113"/>
    <mergeCell ref="B126:D126"/>
    <mergeCell ref="A131:D131"/>
    <mergeCell ref="C1:D1"/>
    <mergeCell ref="C2:D2"/>
    <mergeCell ref="C3:D3"/>
    <mergeCell ref="C4:D4"/>
    <mergeCell ref="C5:D5"/>
  </mergeCells>
  <pageMargins left="0.10416666666666667" right="0.21" top="0.16" bottom="0.16" header="0.16" footer="0.16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tabSelected="1" view="pageLayout" zoomScaleNormal="100" workbookViewId="0">
      <selection activeCell="B21" sqref="B21"/>
    </sheetView>
  </sheetViews>
  <sheetFormatPr defaultRowHeight="12.75" x14ac:dyDescent="0.2"/>
  <cols>
    <col min="1" max="1" width="6.28515625" style="9" customWidth="1"/>
    <col min="2" max="2" width="68.28515625" style="1" customWidth="1"/>
    <col min="3" max="3" width="14.42578125" style="1" customWidth="1"/>
    <col min="4" max="4" width="10.85546875" style="19" customWidth="1"/>
    <col min="5" max="6" width="11.85546875" style="19" customWidth="1"/>
    <col min="7" max="7" width="12.85546875" style="1" customWidth="1"/>
    <col min="8" max="8" width="12.28515625" style="1" customWidth="1"/>
    <col min="9" max="16384" width="9.140625" style="1"/>
  </cols>
  <sheetData>
    <row r="1" spans="1:9" ht="22.5" customHeight="1" x14ac:dyDescent="0.25">
      <c r="C1" s="141" t="s">
        <v>0</v>
      </c>
      <c r="D1" s="141"/>
      <c r="E1" s="77"/>
      <c r="F1" s="77"/>
    </row>
    <row r="2" spans="1:9" ht="18" customHeight="1" x14ac:dyDescent="0.25">
      <c r="C2" s="141" t="s">
        <v>1</v>
      </c>
      <c r="D2" s="141"/>
      <c r="E2" s="77"/>
      <c r="F2" s="77"/>
    </row>
    <row r="3" spans="1:9" ht="27.75" customHeight="1" x14ac:dyDescent="0.25">
      <c r="C3" s="186" t="s">
        <v>2</v>
      </c>
      <c r="D3" s="186"/>
      <c r="E3" s="60"/>
      <c r="F3" s="60"/>
    </row>
    <row r="4" spans="1:9" ht="15" customHeight="1" x14ac:dyDescent="0.25">
      <c r="C4" s="141" t="s">
        <v>1007</v>
      </c>
      <c r="D4" s="141"/>
      <c r="E4" s="77"/>
      <c r="F4" s="77"/>
    </row>
    <row r="5" spans="1:9" ht="21" customHeight="1" x14ac:dyDescent="0.25">
      <c r="C5" s="141" t="s">
        <v>1003</v>
      </c>
      <c r="D5" s="141"/>
      <c r="E5" s="77"/>
      <c r="F5" s="77"/>
    </row>
    <row r="6" spans="1:9" ht="25.5" customHeight="1" x14ac:dyDescent="0.2">
      <c r="A6" s="182" t="s">
        <v>3</v>
      </c>
      <c r="B6" s="182"/>
      <c r="C6" s="182"/>
      <c r="D6" s="182"/>
      <c r="E6" s="73"/>
      <c r="F6" s="73"/>
    </row>
    <row r="7" spans="1:9" ht="18.75" customHeight="1" x14ac:dyDescent="0.2">
      <c r="A7" s="183" t="s">
        <v>928</v>
      </c>
      <c r="B7" s="183"/>
      <c r="C7" s="183"/>
      <c r="D7" s="183"/>
      <c r="E7" s="61"/>
      <c r="F7" s="61"/>
      <c r="G7" s="46"/>
      <c r="H7" s="47"/>
      <c r="I7" s="46"/>
    </row>
    <row r="8" spans="1:9" ht="21" customHeight="1" x14ac:dyDescent="0.2">
      <c r="A8" s="184" t="s">
        <v>388</v>
      </c>
      <c r="B8" s="184"/>
      <c r="C8" s="184"/>
      <c r="D8" s="184"/>
      <c r="E8" s="62"/>
      <c r="F8" s="62"/>
      <c r="G8" s="48"/>
      <c r="H8" s="49"/>
      <c r="I8" s="48"/>
    </row>
    <row r="9" spans="1:9" ht="18.75" customHeight="1" x14ac:dyDescent="0.2">
      <c r="A9" s="185" t="s">
        <v>389</v>
      </c>
      <c r="B9" s="185"/>
      <c r="C9" s="185"/>
      <c r="D9" s="185"/>
      <c r="E9" s="62"/>
      <c r="F9" s="62"/>
      <c r="G9" s="48"/>
      <c r="H9" s="49"/>
      <c r="I9" s="48"/>
    </row>
    <row r="10" spans="1:9" ht="30.75" customHeight="1" x14ac:dyDescent="0.2">
      <c r="A10" s="86" t="s">
        <v>4</v>
      </c>
      <c r="B10" s="86" t="s">
        <v>5</v>
      </c>
      <c r="C10" s="86" t="s">
        <v>6</v>
      </c>
      <c r="D10" s="87" t="s">
        <v>387</v>
      </c>
      <c r="E10" s="63"/>
      <c r="F10" s="63"/>
      <c r="G10" s="48"/>
      <c r="H10" s="49"/>
      <c r="I10" s="48"/>
    </row>
    <row r="11" spans="1:9" ht="29.25" customHeight="1" x14ac:dyDescent="0.25">
      <c r="A11" s="89" t="s">
        <v>9</v>
      </c>
      <c r="B11" s="156" t="s">
        <v>1005</v>
      </c>
      <c r="C11" s="156"/>
      <c r="D11" s="156"/>
      <c r="E11" s="64" t="s">
        <v>1001</v>
      </c>
      <c r="F11" s="64"/>
      <c r="G11" s="52" t="s">
        <v>995</v>
      </c>
      <c r="H11" s="49"/>
      <c r="I11" s="48"/>
    </row>
    <row r="12" spans="1:9" ht="13.5" customHeight="1" x14ac:dyDescent="0.25">
      <c r="A12" s="89" t="s">
        <v>11</v>
      </c>
      <c r="B12" s="156" t="s">
        <v>12</v>
      </c>
      <c r="C12" s="156"/>
      <c r="D12" s="156"/>
      <c r="E12" s="64"/>
      <c r="F12" s="64"/>
      <c r="G12" s="52"/>
      <c r="H12" s="49"/>
      <c r="I12" s="48"/>
    </row>
    <row r="13" spans="1:9" ht="12" customHeight="1" x14ac:dyDescent="0.2">
      <c r="A13" s="90" t="s">
        <v>13</v>
      </c>
      <c r="B13" s="107" t="s">
        <v>14</v>
      </c>
      <c r="C13" s="8" t="s">
        <v>224</v>
      </c>
      <c r="D13" s="39">
        <f>[1]ортопедия!$D$27</f>
        <v>2.7131985300000001</v>
      </c>
      <c r="E13" s="65">
        <v>0.13</v>
      </c>
      <c r="F13" s="66">
        <v>2.71</v>
      </c>
      <c r="G13" s="53">
        <v>4.2</v>
      </c>
      <c r="H13" s="68">
        <f>D13-F13</f>
        <v>3.1985300000001438E-3</v>
      </c>
      <c r="I13" s="48"/>
    </row>
    <row r="14" spans="1:9" ht="12" customHeight="1" x14ac:dyDescent="0.2">
      <c r="A14" s="90" t="s">
        <v>15</v>
      </c>
      <c r="B14" s="107" t="s">
        <v>16</v>
      </c>
      <c r="C14" s="8" t="s">
        <v>224</v>
      </c>
      <c r="D14" s="39">
        <f>[1]ортопедия!$E$27</f>
        <v>1.2552441475000002</v>
      </c>
      <c r="E14" s="65">
        <v>0.06</v>
      </c>
      <c r="F14" s="66">
        <v>1.26</v>
      </c>
      <c r="G14" s="53">
        <v>2.2000000000000002</v>
      </c>
      <c r="H14" s="68">
        <f t="shared" ref="H14:H77" si="0">D14-F14</f>
        <v>-4.7558524999997687E-3</v>
      </c>
      <c r="I14" s="48"/>
    </row>
    <row r="15" spans="1:9" ht="12" customHeight="1" x14ac:dyDescent="0.2">
      <c r="A15" s="91" t="s">
        <v>17</v>
      </c>
      <c r="B15" s="107" t="s">
        <v>18</v>
      </c>
      <c r="C15" s="8" t="s">
        <v>225</v>
      </c>
      <c r="D15" s="39">
        <v>4.41</v>
      </c>
      <c r="E15" s="65">
        <v>0.21</v>
      </c>
      <c r="F15" s="66">
        <v>4.41</v>
      </c>
      <c r="G15" s="53">
        <v>6.2</v>
      </c>
      <c r="H15" s="68">
        <f t="shared" si="0"/>
        <v>0</v>
      </c>
      <c r="I15" s="48"/>
    </row>
    <row r="16" spans="1:9" ht="14.25" customHeight="1" x14ac:dyDescent="0.2">
      <c r="A16" s="90" t="s">
        <v>19</v>
      </c>
      <c r="B16" s="107" t="s">
        <v>20</v>
      </c>
      <c r="C16" s="8" t="s">
        <v>224</v>
      </c>
      <c r="D16" s="39">
        <f>[1]ортопедия!$G$27</f>
        <v>0.84202713000000018</v>
      </c>
      <c r="E16" s="65">
        <v>0.04</v>
      </c>
      <c r="F16" s="66">
        <v>0.84</v>
      </c>
      <c r="G16" s="53">
        <v>1</v>
      </c>
      <c r="H16" s="68">
        <f t="shared" si="0"/>
        <v>2.0271300000002102E-3</v>
      </c>
      <c r="I16" s="48"/>
    </row>
    <row r="17" spans="1:9" ht="14.25" customHeight="1" x14ac:dyDescent="0.2">
      <c r="A17" s="90" t="s">
        <v>21</v>
      </c>
      <c r="B17" s="107" t="s">
        <v>22</v>
      </c>
      <c r="C17" s="8" t="s">
        <v>224</v>
      </c>
      <c r="D17" s="39">
        <f>[1]ортопедия!$H$27</f>
        <v>2.5962503175</v>
      </c>
      <c r="E17" s="65">
        <v>0.12</v>
      </c>
      <c r="F17" s="66">
        <v>2.6</v>
      </c>
      <c r="G17" s="53">
        <v>3.2</v>
      </c>
      <c r="H17" s="68">
        <f t="shared" si="0"/>
        <v>-3.7496825000000733E-3</v>
      </c>
      <c r="I17" s="48"/>
    </row>
    <row r="18" spans="1:9" ht="13.5" customHeight="1" x14ac:dyDescent="0.2">
      <c r="A18" s="90" t="s">
        <v>23</v>
      </c>
      <c r="B18" s="107" t="s">
        <v>24</v>
      </c>
      <c r="C18" s="8" t="s">
        <v>224</v>
      </c>
      <c r="D18" s="39">
        <f>[1]ортопедия!$I$27</f>
        <v>0.85762022500000024</v>
      </c>
      <c r="E18" s="65">
        <f t="shared" ref="E18" si="1">D18*4.9%</f>
        <v>4.2023391025000016E-2</v>
      </c>
      <c r="F18" s="66">
        <v>0.84</v>
      </c>
      <c r="G18" s="53">
        <v>1</v>
      </c>
      <c r="H18" s="68">
        <f t="shared" si="0"/>
        <v>1.7620225000000267E-2</v>
      </c>
      <c r="I18" s="48"/>
    </row>
    <row r="19" spans="1:9" ht="13.5" customHeight="1" x14ac:dyDescent="0.25">
      <c r="A19" s="89" t="s">
        <v>25</v>
      </c>
      <c r="B19" s="156" t="s">
        <v>26</v>
      </c>
      <c r="C19" s="156"/>
      <c r="D19" s="156"/>
      <c r="E19" s="65"/>
      <c r="F19" s="66"/>
      <c r="G19" s="54"/>
      <c r="H19" s="68">
        <f t="shared" si="0"/>
        <v>0</v>
      </c>
      <c r="I19" s="48"/>
    </row>
    <row r="20" spans="1:9" ht="21.75" customHeight="1" x14ac:dyDescent="0.2">
      <c r="A20" s="90" t="s">
        <v>27</v>
      </c>
      <c r="B20" s="140" t="s">
        <v>28</v>
      </c>
      <c r="C20" s="8" t="s">
        <v>225</v>
      </c>
      <c r="D20" s="39">
        <f>[1]ортопедия!$J$27</f>
        <v>1.7152404500000005</v>
      </c>
      <c r="E20" s="65">
        <v>0.8</v>
      </c>
      <c r="F20" s="66">
        <v>1.72</v>
      </c>
      <c r="G20" s="54">
        <v>2.2000000000000002</v>
      </c>
      <c r="H20" s="69">
        <f t="shared" si="0"/>
        <v>-4.7595499999995017E-3</v>
      </c>
      <c r="I20" s="48"/>
    </row>
    <row r="21" spans="1:9" ht="11.25" customHeight="1" x14ac:dyDescent="0.2">
      <c r="A21" s="90" t="s">
        <v>29</v>
      </c>
      <c r="B21" s="130" t="s">
        <v>30</v>
      </c>
      <c r="C21" s="5" t="s">
        <v>226</v>
      </c>
      <c r="D21" s="39">
        <f>[1]ортопедия!$KT$27</f>
        <v>0.40230185100000004</v>
      </c>
      <c r="E21" s="65">
        <v>0.2</v>
      </c>
      <c r="F21" s="66">
        <v>0.4</v>
      </c>
      <c r="G21" s="54">
        <v>0.9</v>
      </c>
      <c r="H21" s="68">
        <f t="shared" si="0"/>
        <v>2.3018510000000214E-3</v>
      </c>
      <c r="I21" s="48"/>
    </row>
    <row r="22" spans="1:9" ht="11.25" customHeight="1" x14ac:dyDescent="0.2">
      <c r="A22" s="90" t="s">
        <v>33</v>
      </c>
      <c r="B22" s="130" t="s">
        <v>34</v>
      </c>
      <c r="C22" s="5" t="s">
        <v>226</v>
      </c>
      <c r="D22" s="39">
        <f>[1]ортопедия!$K$27</f>
        <v>1.3721923600000001</v>
      </c>
      <c r="E22" s="65">
        <v>0.06</v>
      </c>
      <c r="F22" s="66">
        <v>1.37</v>
      </c>
      <c r="G22" s="54">
        <v>1.6</v>
      </c>
      <c r="H22" s="68">
        <f t="shared" si="0"/>
        <v>2.1923600000000043E-3</v>
      </c>
      <c r="I22" s="48"/>
    </row>
    <row r="23" spans="1:9" ht="12.75" customHeight="1" x14ac:dyDescent="0.2">
      <c r="A23" s="90" t="s">
        <v>35</v>
      </c>
      <c r="B23" s="130" t="s">
        <v>36</v>
      </c>
      <c r="C23" s="5" t="s">
        <v>226</v>
      </c>
      <c r="D23" s="39">
        <f>[1]ортопедия!$L$27</f>
        <v>0.5145721350000001</v>
      </c>
      <c r="E23" s="65">
        <v>0.02</v>
      </c>
      <c r="F23" s="66">
        <v>0.51</v>
      </c>
      <c r="G23" s="54">
        <v>0.6</v>
      </c>
      <c r="H23" s="68">
        <f t="shared" si="0"/>
        <v>4.5721350000000882E-3</v>
      </c>
      <c r="I23" s="48"/>
    </row>
    <row r="24" spans="1:9" ht="13.5" customHeight="1" x14ac:dyDescent="0.2">
      <c r="A24" s="90" t="s">
        <v>37</v>
      </c>
      <c r="B24" s="130" t="s">
        <v>38</v>
      </c>
      <c r="C24" s="5" t="s">
        <v>226</v>
      </c>
      <c r="D24" s="39">
        <f>[1]ортопедия!$M$27</f>
        <v>1.0385001270000003</v>
      </c>
      <c r="E24" s="65">
        <v>0.05</v>
      </c>
      <c r="F24" s="66">
        <v>1.04</v>
      </c>
      <c r="G24" s="54">
        <v>1.27</v>
      </c>
      <c r="H24" s="68">
        <f t="shared" si="0"/>
        <v>-1.4998729999997629E-3</v>
      </c>
      <c r="I24" s="48"/>
    </row>
    <row r="25" spans="1:9" ht="15.75" customHeight="1" x14ac:dyDescent="0.2">
      <c r="A25" s="90" t="s">
        <v>43</v>
      </c>
      <c r="B25" s="130" t="s">
        <v>44</v>
      </c>
      <c r="C25" s="5" t="s">
        <v>226</v>
      </c>
      <c r="D25" s="39">
        <f>[1]ортопедия!$N$27</f>
        <v>0.67985894200000008</v>
      </c>
      <c r="E25" s="65">
        <v>0.03</v>
      </c>
      <c r="F25" s="66">
        <v>0.68</v>
      </c>
      <c r="G25" s="54">
        <v>0.9</v>
      </c>
      <c r="H25" s="68">
        <f t="shared" si="0"/>
        <v>-1.4105799999997171E-4</v>
      </c>
      <c r="I25" s="48"/>
    </row>
    <row r="26" spans="1:9" ht="15" customHeight="1" x14ac:dyDescent="0.2">
      <c r="A26" s="89" t="s">
        <v>45</v>
      </c>
      <c r="B26" s="187" t="s">
        <v>46</v>
      </c>
      <c r="C26" s="188"/>
      <c r="D26" s="189"/>
      <c r="E26" s="65"/>
      <c r="F26" s="66"/>
      <c r="G26" s="54"/>
      <c r="H26" s="68">
        <f t="shared" si="0"/>
        <v>0</v>
      </c>
      <c r="I26" s="48"/>
    </row>
    <row r="27" spans="1:9" ht="14.25" customHeight="1" x14ac:dyDescent="0.2">
      <c r="A27" s="90" t="s">
        <v>47</v>
      </c>
      <c r="B27" s="131" t="s">
        <v>48</v>
      </c>
      <c r="C27" s="5" t="s">
        <v>226</v>
      </c>
      <c r="D27" s="39">
        <f>[1]ортопедия!$O$27</f>
        <v>0.84982367750000021</v>
      </c>
      <c r="E27" s="65">
        <v>0.04</v>
      </c>
      <c r="F27" s="66">
        <v>0.85</v>
      </c>
      <c r="G27" s="54">
        <v>1</v>
      </c>
      <c r="H27" s="68">
        <f t="shared" si="0"/>
        <v>-1.7632249999977034E-4</v>
      </c>
      <c r="I27" s="48"/>
    </row>
    <row r="28" spans="1:9" ht="12.75" customHeight="1" x14ac:dyDescent="0.2">
      <c r="A28" s="91" t="s">
        <v>49</v>
      </c>
      <c r="B28" s="107" t="s">
        <v>50</v>
      </c>
      <c r="C28" s="5" t="s">
        <v>226</v>
      </c>
      <c r="D28" s="39">
        <f>[1]ортопедия!$P$27</f>
        <v>1.7152404500000005</v>
      </c>
      <c r="E28" s="65">
        <v>0.08</v>
      </c>
      <c r="F28" s="66">
        <v>1.72</v>
      </c>
      <c r="G28" s="54">
        <v>2.2000000000000002</v>
      </c>
      <c r="H28" s="68">
        <f t="shared" si="0"/>
        <v>-4.7595499999995017E-3</v>
      </c>
      <c r="I28" s="48"/>
    </row>
    <row r="29" spans="1:9" ht="12" customHeight="1" x14ac:dyDescent="0.2">
      <c r="A29" s="90" t="s">
        <v>51</v>
      </c>
      <c r="B29" s="107" t="s">
        <v>52</v>
      </c>
      <c r="C29" s="5" t="s">
        <v>226</v>
      </c>
      <c r="D29" s="39">
        <f>[1]ортопедия!$Q$27</f>
        <v>2.5962503175</v>
      </c>
      <c r="E29" s="65">
        <v>0.12</v>
      </c>
      <c r="F29" s="66">
        <v>2.6</v>
      </c>
      <c r="G29" s="54">
        <v>3.2</v>
      </c>
      <c r="H29" s="68">
        <f t="shared" si="0"/>
        <v>-3.7496825000000733E-3</v>
      </c>
      <c r="I29" s="48"/>
    </row>
    <row r="30" spans="1:9" ht="11.25" customHeight="1" x14ac:dyDescent="0.2">
      <c r="A30" s="90" t="s">
        <v>53</v>
      </c>
      <c r="B30" s="107" t="s">
        <v>54</v>
      </c>
      <c r="C30" s="5" t="s">
        <v>226</v>
      </c>
      <c r="D30" s="39">
        <f>[1]ортопедия!$R$27</f>
        <v>1.7152404500000005</v>
      </c>
      <c r="E30" s="65">
        <v>0.08</v>
      </c>
      <c r="F30" s="66">
        <v>1.72</v>
      </c>
      <c r="G30" s="54">
        <v>2.2000000000000002</v>
      </c>
      <c r="H30" s="68">
        <f t="shared" si="0"/>
        <v>-4.7595499999995017E-3</v>
      </c>
      <c r="I30" s="48"/>
    </row>
    <row r="31" spans="1:9" ht="15" customHeight="1" x14ac:dyDescent="0.25">
      <c r="A31" s="89" t="s">
        <v>55</v>
      </c>
      <c r="B31" s="152" t="s">
        <v>56</v>
      </c>
      <c r="C31" s="153"/>
      <c r="D31" s="154"/>
      <c r="E31" s="65"/>
      <c r="F31" s="66"/>
      <c r="G31" s="54"/>
      <c r="H31" s="68">
        <f t="shared" si="0"/>
        <v>0</v>
      </c>
      <c r="I31" s="48"/>
    </row>
    <row r="32" spans="1:9" ht="12" customHeight="1" x14ac:dyDescent="0.2">
      <c r="A32" s="90" t="s">
        <v>57</v>
      </c>
      <c r="B32" s="107" t="s">
        <v>58</v>
      </c>
      <c r="C32" s="5" t="s">
        <v>226</v>
      </c>
      <c r="D32" s="39">
        <f>[1]ортопедия!$S$27</f>
        <v>0.84982367750000021</v>
      </c>
      <c r="E32" s="65">
        <v>0.04</v>
      </c>
      <c r="F32" s="66">
        <v>0.85</v>
      </c>
      <c r="G32" s="54"/>
      <c r="H32" s="68">
        <f t="shared" si="0"/>
        <v>-1.7632249999977034E-4</v>
      </c>
      <c r="I32" s="48"/>
    </row>
    <row r="33" spans="1:9" ht="12.75" customHeight="1" x14ac:dyDescent="0.2">
      <c r="A33" s="90" t="s">
        <v>59</v>
      </c>
      <c r="B33" s="107" t="s">
        <v>60</v>
      </c>
      <c r="C33" s="5" t="s">
        <v>226</v>
      </c>
      <c r="D33" s="39">
        <f>[1]ортопедия!$T$27</f>
        <v>2.0863561110000006</v>
      </c>
      <c r="E33" s="65">
        <v>0.1</v>
      </c>
      <c r="F33" s="66">
        <v>2.09</v>
      </c>
      <c r="G33" s="54">
        <v>2.5</v>
      </c>
      <c r="H33" s="68">
        <f t="shared" si="0"/>
        <v>-3.6438889999992341E-3</v>
      </c>
      <c r="I33" s="48"/>
    </row>
    <row r="34" spans="1:9" ht="15.75" customHeight="1" x14ac:dyDescent="0.2">
      <c r="A34" s="90" t="s">
        <v>61</v>
      </c>
      <c r="B34" s="107" t="s">
        <v>62</v>
      </c>
      <c r="C34" s="5" t="s">
        <v>226</v>
      </c>
      <c r="D34" s="39">
        <f>[1]ортопедия!$U$27</f>
        <v>1.0385001270000003</v>
      </c>
      <c r="E34" s="65">
        <v>0.05</v>
      </c>
      <c r="F34" s="66">
        <v>1.04</v>
      </c>
      <c r="G34" s="54">
        <v>1.27</v>
      </c>
      <c r="H34" s="68">
        <f t="shared" si="0"/>
        <v>-1.4998729999997629E-3</v>
      </c>
      <c r="I34" s="48"/>
    </row>
    <row r="35" spans="1:9" ht="14.25" customHeight="1" x14ac:dyDescent="0.2">
      <c r="A35" s="90" t="s">
        <v>390</v>
      </c>
      <c r="B35" s="107" t="s">
        <v>391</v>
      </c>
      <c r="C35" s="5" t="s">
        <v>226</v>
      </c>
      <c r="D35" s="39">
        <f>[1]ортопедия!$V$27</f>
        <v>0.84982367750000021</v>
      </c>
      <c r="E35" s="65">
        <v>0.04</v>
      </c>
      <c r="F35" s="66">
        <v>0.85</v>
      </c>
      <c r="G35" s="54">
        <v>0.9</v>
      </c>
      <c r="H35" s="68">
        <f t="shared" si="0"/>
        <v>-1.7632249999977034E-4</v>
      </c>
      <c r="I35" s="48"/>
    </row>
    <row r="36" spans="1:9" ht="13.5" customHeight="1" x14ac:dyDescent="0.2">
      <c r="A36" s="90" t="s">
        <v>392</v>
      </c>
      <c r="B36" s="107" t="s">
        <v>393</v>
      </c>
      <c r="C36" s="5" t="s">
        <v>226</v>
      </c>
      <c r="D36" s="39">
        <f>[1]ортопедия!$W$27</f>
        <v>1.2552441475000002</v>
      </c>
      <c r="E36" s="65">
        <v>0.06</v>
      </c>
      <c r="F36" s="66">
        <v>1.26</v>
      </c>
      <c r="G36" s="54">
        <v>2.2000000000000002</v>
      </c>
      <c r="H36" s="68">
        <f t="shared" si="0"/>
        <v>-4.7558524999997687E-3</v>
      </c>
      <c r="I36" s="48"/>
    </row>
    <row r="37" spans="1:9" ht="12.75" customHeight="1" x14ac:dyDescent="0.2">
      <c r="A37" s="90" t="s">
        <v>394</v>
      </c>
      <c r="B37" s="107" t="s">
        <v>395</v>
      </c>
      <c r="C37" s="5" t="s">
        <v>226</v>
      </c>
      <c r="D37" s="39">
        <f>[1]ортопедия!$X$27</f>
        <v>3.4772601850000009</v>
      </c>
      <c r="E37" s="65">
        <v>0.16</v>
      </c>
      <c r="F37" s="66">
        <v>3.48</v>
      </c>
      <c r="G37" s="54">
        <v>4.2</v>
      </c>
      <c r="H37" s="68">
        <f t="shared" si="0"/>
        <v>-2.7398149999990906E-3</v>
      </c>
      <c r="I37" s="48"/>
    </row>
    <row r="38" spans="1:9" ht="15" customHeight="1" x14ac:dyDescent="0.2">
      <c r="A38" s="90" t="s">
        <v>63</v>
      </c>
      <c r="B38" s="107" t="s">
        <v>64</v>
      </c>
      <c r="C38" s="5" t="s">
        <v>226</v>
      </c>
      <c r="D38" s="39">
        <f>[1]ортопедия!$Y$27</f>
        <v>0.5145721350000001</v>
      </c>
      <c r="E38" s="65">
        <v>0.02</v>
      </c>
      <c r="F38" s="66">
        <v>0.51</v>
      </c>
      <c r="G38" s="54">
        <v>0.6</v>
      </c>
      <c r="H38" s="68">
        <f t="shared" si="0"/>
        <v>4.5721350000000882E-3</v>
      </c>
      <c r="I38" s="48"/>
    </row>
    <row r="39" spans="1:9" ht="15" customHeight="1" x14ac:dyDescent="0.2">
      <c r="A39" s="90" t="s">
        <v>65</v>
      </c>
      <c r="B39" s="107" t="s">
        <v>66</v>
      </c>
      <c r="C39" s="5" t="s">
        <v>226</v>
      </c>
      <c r="D39" s="39">
        <f>[1]ортопедия!$Z$27</f>
        <v>0.5145721350000001</v>
      </c>
      <c r="E39" s="65">
        <v>0.02</v>
      </c>
      <c r="F39" s="66">
        <v>0.51</v>
      </c>
      <c r="G39" s="54">
        <v>0.6</v>
      </c>
      <c r="H39" s="68">
        <f t="shared" si="0"/>
        <v>4.5721350000000882E-3</v>
      </c>
      <c r="I39" s="48"/>
    </row>
    <row r="40" spans="1:9" ht="14.25" customHeight="1" x14ac:dyDescent="0.2">
      <c r="A40" s="90" t="s">
        <v>67</v>
      </c>
      <c r="B40" s="107" t="s">
        <v>68</v>
      </c>
      <c r="C40" s="5" t="s">
        <v>226</v>
      </c>
      <c r="D40" s="39">
        <f>[1]ортопедия!$AA$27</f>
        <v>0.5145721350000001</v>
      </c>
      <c r="E40" s="65">
        <v>0.02</v>
      </c>
      <c r="F40" s="66">
        <v>0.51</v>
      </c>
      <c r="G40" s="54">
        <v>0.6</v>
      </c>
      <c r="H40" s="68">
        <f t="shared" si="0"/>
        <v>4.5721350000000882E-3</v>
      </c>
      <c r="I40" s="48"/>
    </row>
    <row r="41" spans="1:9" ht="13.5" customHeight="1" x14ac:dyDescent="0.2">
      <c r="A41" s="90" t="s">
        <v>396</v>
      </c>
      <c r="B41" s="107" t="s">
        <v>397</v>
      </c>
      <c r="C41" s="5" t="s">
        <v>226</v>
      </c>
      <c r="D41" s="39">
        <f>[1]ортопедия!$AB$27</f>
        <v>1.7932059250000003</v>
      </c>
      <c r="E41" s="65">
        <v>0.08</v>
      </c>
      <c r="F41" s="66">
        <v>1.79</v>
      </c>
      <c r="G41" s="54">
        <v>3.2</v>
      </c>
      <c r="H41" s="68">
        <f t="shared" si="0"/>
        <v>3.2059250000002759E-3</v>
      </c>
      <c r="I41" s="48"/>
    </row>
    <row r="42" spans="1:9" ht="14.25" customHeight="1" x14ac:dyDescent="0.2">
      <c r="A42" s="90" t="s">
        <v>398</v>
      </c>
      <c r="B42" s="107" t="s">
        <v>399</v>
      </c>
      <c r="C42" s="5" t="s">
        <v>226</v>
      </c>
      <c r="D42" s="39">
        <f>[1]ортопедия!$AC$27</f>
        <v>3.4710229470000007</v>
      </c>
      <c r="E42" s="65">
        <v>0.16</v>
      </c>
      <c r="F42" s="66">
        <v>3.47</v>
      </c>
      <c r="G42" s="54">
        <v>4.2</v>
      </c>
      <c r="H42" s="68">
        <f t="shared" si="0"/>
        <v>1.0229470000004959E-3</v>
      </c>
      <c r="I42" s="48"/>
    </row>
    <row r="43" spans="1:9" ht="13.5" customHeight="1" x14ac:dyDescent="0.2">
      <c r="A43" s="92" t="s">
        <v>873</v>
      </c>
      <c r="B43" s="132" t="s">
        <v>874</v>
      </c>
      <c r="C43" s="5" t="s">
        <v>226</v>
      </c>
      <c r="D43" s="39">
        <f>[1]ортопедия!$IW$27</f>
        <v>1.7386300925000004</v>
      </c>
      <c r="E43" s="65">
        <v>0.08</v>
      </c>
      <c r="F43" s="66">
        <v>1.74</v>
      </c>
      <c r="G43" s="54">
        <v>2.15</v>
      </c>
      <c r="H43" s="68">
        <f t="shared" si="0"/>
        <v>-1.3699074999995453E-3</v>
      </c>
      <c r="I43" s="48"/>
    </row>
    <row r="44" spans="1:9" ht="15.75" customHeight="1" x14ac:dyDescent="0.2">
      <c r="A44" s="91" t="s">
        <v>400</v>
      </c>
      <c r="B44" s="107" t="s">
        <v>401</v>
      </c>
      <c r="C44" s="5" t="s">
        <v>226</v>
      </c>
      <c r="D44" s="39">
        <f>[1]ортопедия!$AD$27</f>
        <v>1.2552441475000002</v>
      </c>
      <c r="E44" s="65">
        <v>0.06</v>
      </c>
      <c r="F44" s="66">
        <v>1.26</v>
      </c>
      <c r="G44" s="54">
        <v>2.2000000000000002</v>
      </c>
      <c r="H44" s="68">
        <f t="shared" si="0"/>
        <v>-4.7558524999997687E-3</v>
      </c>
      <c r="I44" s="48"/>
    </row>
    <row r="45" spans="1:9" ht="14.25" customHeight="1" x14ac:dyDescent="0.2">
      <c r="A45" s="91" t="s">
        <v>402</v>
      </c>
      <c r="B45" s="107" t="s">
        <v>403</v>
      </c>
      <c r="C45" s="5" t="s">
        <v>226</v>
      </c>
      <c r="D45" s="39">
        <f>[1]ортопедия!$AE$27</f>
        <v>2.0863561110000006</v>
      </c>
      <c r="E45" s="65">
        <v>0.1</v>
      </c>
      <c r="F45" s="66">
        <v>2.09</v>
      </c>
      <c r="G45" s="54">
        <v>2.5</v>
      </c>
      <c r="H45" s="68">
        <f t="shared" si="0"/>
        <v>-3.6438889999992341E-3</v>
      </c>
      <c r="I45" s="48"/>
    </row>
    <row r="46" spans="1:9" ht="13.5" customHeight="1" x14ac:dyDescent="0.2">
      <c r="A46" s="91" t="s">
        <v>404</v>
      </c>
      <c r="B46" s="107" t="s">
        <v>405</v>
      </c>
      <c r="C46" s="5" t="s">
        <v>226</v>
      </c>
      <c r="D46" s="39">
        <f>[1]ортопедия!$AF$27</f>
        <v>4.3426769575000002</v>
      </c>
      <c r="E46" s="65">
        <v>0.2</v>
      </c>
      <c r="F46" s="66">
        <v>4.34</v>
      </c>
      <c r="G46" s="54">
        <v>5.2</v>
      </c>
      <c r="H46" s="68">
        <f t="shared" si="0"/>
        <v>2.6769575000002988E-3</v>
      </c>
      <c r="I46" s="48"/>
    </row>
    <row r="47" spans="1:9" ht="15" customHeight="1" x14ac:dyDescent="0.2">
      <c r="A47" s="91" t="s">
        <v>406</v>
      </c>
      <c r="B47" s="107" t="s">
        <v>407</v>
      </c>
      <c r="C47" s="5" t="s">
        <v>226</v>
      </c>
      <c r="D47" s="39">
        <f>[1]ортопедия!$AG$27</f>
        <v>1.2552441475000002</v>
      </c>
      <c r="E47" s="65">
        <v>0.06</v>
      </c>
      <c r="F47" s="66">
        <v>1.26</v>
      </c>
      <c r="G47" s="54">
        <v>2.2000000000000002</v>
      </c>
      <c r="H47" s="68">
        <f t="shared" si="0"/>
        <v>-4.7558524999997687E-3</v>
      </c>
      <c r="I47" s="48"/>
    </row>
    <row r="48" spans="1:9" ht="15.75" customHeight="1" x14ac:dyDescent="0.2">
      <c r="A48" s="85" t="s">
        <v>73</v>
      </c>
      <c r="B48" s="107" t="s">
        <v>74</v>
      </c>
      <c r="C48" s="5" t="s">
        <v>226</v>
      </c>
      <c r="D48" s="39">
        <f>[1]ортопедия!$AH$27</f>
        <v>0.67985894200000008</v>
      </c>
      <c r="E48" s="65">
        <v>0.03</v>
      </c>
      <c r="F48" s="66">
        <v>0.68</v>
      </c>
      <c r="G48" s="54">
        <v>0.9</v>
      </c>
      <c r="H48" s="68">
        <f t="shared" si="0"/>
        <v>-1.4105799999997171E-4</v>
      </c>
      <c r="I48" s="48"/>
    </row>
    <row r="49" spans="1:9" ht="13.5" customHeight="1" x14ac:dyDescent="0.2">
      <c r="A49" s="85" t="s">
        <v>75</v>
      </c>
      <c r="B49" s="107" t="s">
        <v>76</v>
      </c>
      <c r="C49" s="5" t="s">
        <v>226</v>
      </c>
      <c r="D49" s="39">
        <f>[1]ортопедия!$AI$27</f>
        <v>1.0385001270000003</v>
      </c>
      <c r="E49" s="65">
        <v>0.05</v>
      </c>
      <c r="F49" s="66">
        <v>1.04</v>
      </c>
      <c r="G49" s="54">
        <v>1.27</v>
      </c>
      <c r="H49" s="68">
        <f t="shared" si="0"/>
        <v>-1.4998729999997629E-3</v>
      </c>
      <c r="I49" s="48"/>
    </row>
    <row r="50" spans="1:9" ht="13.5" customHeight="1" x14ac:dyDescent="0.25">
      <c r="A50" s="93">
        <v>4</v>
      </c>
      <c r="B50" s="152" t="s">
        <v>1006</v>
      </c>
      <c r="C50" s="153"/>
      <c r="D50" s="154"/>
      <c r="E50" s="65"/>
      <c r="F50" s="66"/>
      <c r="G50" s="54"/>
      <c r="H50" s="68">
        <f t="shared" si="0"/>
        <v>0</v>
      </c>
      <c r="I50" s="48"/>
    </row>
    <row r="51" spans="1:9" ht="13.5" customHeight="1" x14ac:dyDescent="0.25">
      <c r="A51" s="94" t="s">
        <v>408</v>
      </c>
      <c r="B51" s="156" t="s">
        <v>409</v>
      </c>
      <c r="C51" s="156"/>
      <c r="D51" s="156"/>
      <c r="E51" s="65"/>
      <c r="F51" s="66"/>
      <c r="G51" s="54"/>
      <c r="H51" s="68">
        <f t="shared" si="0"/>
        <v>0</v>
      </c>
      <c r="I51" s="48"/>
    </row>
    <row r="52" spans="1:9" ht="10.5" customHeight="1" x14ac:dyDescent="0.2">
      <c r="A52" s="85" t="s">
        <v>410</v>
      </c>
      <c r="B52" s="107" t="s">
        <v>411</v>
      </c>
      <c r="C52" s="5" t="s">
        <v>226</v>
      </c>
      <c r="D52" s="39">
        <v>4.2</v>
      </c>
      <c r="E52" s="65">
        <v>0.2</v>
      </c>
      <c r="F52" s="66">
        <v>4.2</v>
      </c>
      <c r="G52" s="54"/>
      <c r="H52" s="68">
        <f t="shared" si="0"/>
        <v>0</v>
      </c>
      <c r="I52" s="48"/>
    </row>
    <row r="53" spans="1:9" ht="11.25" customHeight="1" x14ac:dyDescent="0.2">
      <c r="A53" s="85" t="s">
        <v>412</v>
      </c>
      <c r="B53" s="107" t="s">
        <v>413</v>
      </c>
      <c r="C53" s="5" t="s">
        <v>226</v>
      </c>
      <c r="D53" s="39">
        <f>[1]ортопедия!$AK$27</f>
        <v>2.9503695049500003</v>
      </c>
      <c r="E53" s="65">
        <v>0.14000000000000001</v>
      </c>
      <c r="F53" s="66">
        <v>2.95</v>
      </c>
      <c r="G53" s="54">
        <v>3.5</v>
      </c>
      <c r="H53" s="68">
        <f t="shared" si="0"/>
        <v>3.6950495000009909E-4</v>
      </c>
      <c r="I53" s="48"/>
    </row>
    <row r="54" spans="1:9" ht="15.75" customHeight="1" x14ac:dyDescent="0.2">
      <c r="A54" s="85" t="s">
        <v>414</v>
      </c>
      <c r="B54" s="107" t="s">
        <v>415</v>
      </c>
      <c r="C54" s="5" t="s">
        <v>226</v>
      </c>
      <c r="D54" s="39">
        <f>[1]ортопедия!$AL$27</f>
        <v>6.3307965700000004</v>
      </c>
      <c r="E54" s="65">
        <v>0.3</v>
      </c>
      <c r="F54" s="66">
        <v>6.33</v>
      </c>
      <c r="G54" s="54">
        <v>10.4</v>
      </c>
      <c r="H54" s="68">
        <f t="shared" si="0"/>
        <v>7.9657000000032951E-4</v>
      </c>
      <c r="I54" s="48"/>
    </row>
    <row r="55" spans="1:9" ht="12.75" customHeight="1" x14ac:dyDescent="0.25">
      <c r="A55" s="94" t="s">
        <v>416</v>
      </c>
      <c r="B55" s="152" t="s">
        <v>417</v>
      </c>
      <c r="C55" s="153"/>
      <c r="D55" s="154"/>
      <c r="E55" s="65"/>
      <c r="F55" s="66"/>
      <c r="G55" s="54"/>
      <c r="H55" s="68">
        <f t="shared" si="0"/>
        <v>0</v>
      </c>
      <c r="I55" s="48"/>
    </row>
    <row r="56" spans="1:9" ht="12" customHeight="1" x14ac:dyDescent="0.2">
      <c r="A56" s="85" t="s">
        <v>418</v>
      </c>
      <c r="B56" s="107" t="s">
        <v>419</v>
      </c>
      <c r="C56" s="5" t="s">
        <v>226</v>
      </c>
      <c r="D56" s="39">
        <f>[1]ортопедия!$AM$27</f>
        <v>3.4710229470000007</v>
      </c>
      <c r="E56" s="65">
        <v>0.16</v>
      </c>
      <c r="F56" s="66">
        <v>3.47</v>
      </c>
      <c r="G56" s="54">
        <v>4.2</v>
      </c>
      <c r="H56" s="68">
        <f t="shared" si="0"/>
        <v>1.0229470000004959E-3</v>
      </c>
      <c r="I56" s="48"/>
    </row>
    <row r="57" spans="1:9" ht="12.75" customHeight="1" x14ac:dyDescent="0.2">
      <c r="A57" s="85" t="s">
        <v>420</v>
      </c>
      <c r="B57" s="107" t="s">
        <v>421</v>
      </c>
      <c r="C57" s="5" t="s">
        <v>226</v>
      </c>
      <c r="D57" s="39">
        <f>[1]ортопедия!$AN$27</f>
        <v>0.67985894200000008</v>
      </c>
      <c r="E57" s="65">
        <v>0.03</v>
      </c>
      <c r="F57" s="66">
        <v>0.68</v>
      </c>
      <c r="G57" s="54">
        <v>0.9</v>
      </c>
      <c r="H57" s="68">
        <f t="shared" si="0"/>
        <v>-1.4105799999997171E-4</v>
      </c>
      <c r="I57" s="48"/>
    </row>
    <row r="58" spans="1:9" ht="14.25" customHeight="1" x14ac:dyDescent="0.2">
      <c r="A58" s="85" t="s">
        <v>422</v>
      </c>
      <c r="B58" s="107" t="s">
        <v>423</v>
      </c>
      <c r="C58" s="5" t="s">
        <v>226</v>
      </c>
      <c r="D58" s="39">
        <f>[1]ортопедия!$AO$27</f>
        <v>3.0749583340000006</v>
      </c>
      <c r="E58" s="65">
        <v>0.14000000000000001</v>
      </c>
      <c r="F58" s="66">
        <v>3.07</v>
      </c>
      <c r="G58" s="54">
        <v>4.8</v>
      </c>
      <c r="H58" s="68">
        <f t="shared" si="0"/>
        <v>4.9583340000007858E-3</v>
      </c>
      <c r="I58" s="48"/>
    </row>
    <row r="59" spans="1:9" ht="13.5" customHeight="1" x14ac:dyDescent="0.2">
      <c r="A59" s="85" t="s">
        <v>424</v>
      </c>
      <c r="B59" s="107" t="s">
        <v>425</v>
      </c>
      <c r="C59" s="5" t="s">
        <v>226</v>
      </c>
      <c r="D59" s="39">
        <f>[1]ортопедия!$AP$27</f>
        <v>0.84982367750000021</v>
      </c>
      <c r="E59" s="65">
        <v>0.04</v>
      </c>
      <c r="F59" s="66">
        <v>0.85</v>
      </c>
      <c r="G59" s="54">
        <v>1</v>
      </c>
      <c r="H59" s="68">
        <f t="shared" si="0"/>
        <v>-1.7632249999977034E-4</v>
      </c>
      <c r="I59" s="48"/>
    </row>
    <row r="60" spans="1:9" ht="12" customHeight="1" x14ac:dyDescent="0.2">
      <c r="A60" s="85" t="s">
        <v>426</v>
      </c>
      <c r="B60" s="107" t="s">
        <v>427</v>
      </c>
      <c r="C60" s="5" t="s">
        <v>226</v>
      </c>
      <c r="D60" s="39">
        <f>[1]ортопедия!$AQ$27</f>
        <v>4.0347133312499999</v>
      </c>
      <c r="E60" s="65">
        <v>0.19</v>
      </c>
      <c r="F60" s="66">
        <v>4.03</v>
      </c>
      <c r="G60" s="54">
        <v>4.8</v>
      </c>
      <c r="H60" s="68">
        <f t="shared" si="0"/>
        <v>4.7133312499996194E-3</v>
      </c>
      <c r="I60" s="48"/>
    </row>
    <row r="61" spans="1:9" ht="12" customHeight="1" x14ac:dyDescent="0.2">
      <c r="A61" s="85" t="s">
        <v>428</v>
      </c>
      <c r="B61" s="107" t="s">
        <v>429</v>
      </c>
      <c r="C61" s="5" t="s">
        <v>226</v>
      </c>
      <c r="D61" s="39">
        <f>[1]ортопедия!$AR$27</f>
        <v>3.474141566000001</v>
      </c>
      <c r="E61" s="65">
        <v>0.16</v>
      </c>
      <c r="F61" s="66">
        <v>3.47</v>
      </c>
      <c r="G61" s="54">
        <v>4.2</v>
      </c>
      <c r="H61" s="68">
        <f t="shared" si="0"/>
        <v>4.1415660000008181E-3</v>
      </c>
      <c r="I61" s="48"/>
    </row>
    <row r="62" spans="1:9" ht="12.75" customHeight="1" x14ac:dyDescent="0.2">
      <c r="A62" s="85" t="s">
        <v>430</v>
      </c>
      <c r="B62" s="107" t="s">
        <v>431</v>
      </c>
      <c r="C62" s="5" t="s">
        <v>226</v>
      </c>
      <c r="D62" s="39">
        <f>[1]ортопедия!$AS$27</f>
        <v>7.0044182740000016</v>
      </c>
      <c r="E62" s="65">
        <v>0.33</v>
      </c>
      <c r="F62" s="66">
        <v>7</v>
      </c>
      <c r="G62" s="54">
        <v>8.3000000000000007</v>
      </c>
      <c r="H62" s="68">
        <f t="shared" si="0"/>
        <v>4.4182740000016096E-3</v>
      </c>
      <c r="I62" s="48"/>
    </row>
    <row r="63" spans="1:9" ht="12" customHeight="1" x14ac:dyDescent="0.2">
      <c r="A63" s="85" t="s">
        <v>432</v>
      </c>
      <c r="B63" s="107" t="s">
        <v>433</v>
      </c>
      <c r="C63" s="5" t="s">
        <v>226</v>
      </c>
      <c r="D63" s="39">
        <f>[1]ортопедия!$AT$27</f>
        <v>10.497271554000001</v>
      </c>
      <c r="E63" s="65">
        <v>0.49</v>
      </c>
      <c r="F63" s="66">
        <v>10.5</v>
      </c>
      <c r="G63" s="54">
        <v>12.5</v>
      </c>
      <c r="H63" s="68">
        <f t="shared" si="0"/>
        <v>-2.7284459999989963E-3</v>
      </c>
      <c r="I63" s="48"/>
    </row>
    <row r="64" spans="1:9" ht="12.75" customHeight="1" x14ac:dyDescent="0.2">
      <c r="A64" s="91" t="s">
        <v>434</v>
      </c>
      <c r="B64" s="107" t="s">
        <v>435</v>
      </c>
      <c r="C64" s="5" t="s">
        <v>226</v>
      </c>
      <c r="D64" s="39">
        <f>[1]ортопедия!$AU$27</f>
        <v>2.7131985300000001</v>
      </c>
      <c r="E64" s="65">
        <v>0.13</v>
      </c>
      <c r="F64" s="66">
        <v>2.71</v>
      </c>
      <c r="G64" s="54">
        <v>4.2</v>
      </c>
      <c r="H64" s="68">
        <f t="shared" si="0"/>
        <v>3.1985300000001438E-3</v>
      </c>
      <c r="I64" s="48"/>
    </row>
    <row r="65" spans="1:9" ht="15" customHeight="1" x14ac:dyDescent="0.2">
      <c r="A65" s="91" t="s">
        <v>436</v>
      </c>
      <c r="B65" s="107" t="s">
        <v>437</v>
      </c>
      <c r="C65" s="5" t="s">
        <v>226</v>
      </c>
      <c r="D65" s="39">
        <f>[1]ортопедия!$AV$27</f>
        <v>5.2112123490000002</v>
      </c>
      <c r="E65" s="65">
        <v>0.24</v>
      </c>
      <c r="F65" s="66">
        <v>5.21</v>
      </c>
      <c r="G65" s="54">
        <v>6.2</v>
      </c>
      <c r="H65" s="68">
        <f t="shared" si="0"/>
        <v>1.2123490000002235E-3</v>
      </c>
      <c r="I65" s="48"/>
    </row>
    <row r="66" spans="1:9" ht="12.75" customHeight="1" x14ac:dyDescent="0.2">
      <c r="A66" s="91" t="s">
        <v>438</v>
      </c>
      <c r="B66" s="107" t="s">
        <v>439</v>
      </c>
      <c r="C66" s="5" t="s">
        <v>226</v>
      </c>
      <c r="D66" s="39">
        <f>[1]ортопедия!$AW$27</f>
        <v>6.9981810360000019</v>
      </c>
      <c r="E66" s="65">
        <v>0.33</v>
      </c>
      <c r="F66" s="66">
        <v>7</v>
      </c>
      <c r="G66" s="54">
        <v>8.3000000000000007</v>
      </c>
      <c r="H66" s="68">
        <f t="shared" si="0"/>
        <v>-1.8189639999981466E-3</v>
      </c>
      <c r="I66" s="48"/>
    </row>
    <row r="67" spans="1:9" ht="15" customHeight="1" x14ac:dyDescent="0.2">
      <c r="A67" s="91" t="s">
        <v>440</v>
      </c>
      <c r="B67" s="107" t="s">
        <v>441</v>
      </c>
      <c r="C67" s="5" t="s">
        <v>226</v>
      </c>
      <c r="D67" s="39">
        <f>[1]ортопедия!$AX$27</f>
        <v>1.7386300925000004</v>
      </c>
      <c r="E67" s="65">
        <v>0.08</v>
      </c>
      <c r="F67" s="66">
        <v>1.74</v>
      </c>
      <c r="G67" s="54">
        <v>2.15</v>
      </c>
      <c r="H67" s="68">
        <f t="shared" si="0"/>
        <v>-1.3699074999995453E-3</v>
      </c>
      <c r="I67" s="48"/>
    </row>
    <row r="68" spans="1:9" ht="14.25" customHeight="1" x14ac:dyDescent="0.2">
      <c r="A68" s="95" t="s">
        <v>442</v>
      </c>
      <c r="B68" s="107" t="s">
        <v>443</v>
      </c>
      <c r="C68" s="5" t="s">
        <v>226</v>
      </c>
      <c r="D68" s="39">
        <v>3.5</v>
      </c>
      <c r="E68" s="65">
        <v>0.16</v>
      </c>
      <c r="F68" s="66">
        <v>3.5</v>
      </c>
      <c r="G68" s="54"/>
      <c r="H68" s="68">
        <f t="shared" si="0"/>
        <v>0</v>
      </c>
      <c r="I68" s="48"/>
    </row>
    <row r="69" spans="1:9" ht="15" customHeight="1" x14ac:dyDescent="0.2">
      <c r="A69" s="91" t="s">
        <v>444</v>
      </c>
      <c r="B69" s="107" t="s">
        <v>445</v>
      </c>
      <c r="C69" s="5" t="s">
        <v>226</v>
      </c>
      <c r="D69" s="39">
        <v>3.5</v>
      </c>
      <c r="E69" s="65">
        <v>0.16</v>
      </c>
      <c r="F69" s="66">
        <v>3.5</v>
      </c>
      <c r="G69" s="54"/>
      <c r="H69" s="68">
        <f t="shared" si="0"/>
        <v>0</v>
      </c>
      <c r="I69" s="48"/>
    </row>
    <row r="70" spans="1:9" ht="13.5" customHeight="1" x14ac:dyDescent="0.2">
      <c r="A70" s="85" t="s">
        <v>446</v>
      </c>
      <c r="B70" s="107" t="s">
        <v>447</v>
      </c>
      <c r="C70" s="5" t="s">
        <v>226</v>
      </c>
      <c r="D70" s="39">
        <f>[1]ортопедия!$BA$27</f>
        <v>3.1965844750000008</v>
      </c>
      <c r="E70" s="65">
        <v>0.02</v>
      </c>
      <c r="F70" s="66">
        <v>3.2</v>
      </c>
      <c r="G70" s="54">
        <v>3.2</v>
      </c>
      <c r="H70" s="68">
        <f t="shared" si="0"/>
        <v>-3.4155249999994197E-3</v>
      </c>
      <c r="I70" s="48"/>
    </row>
    <row r="71" spans="1:9" ht="15.75" customHeight="1" x14ac:dyDescent="0.2">
      <c r="A71" s="85" t="s">
        <v>448</v>
      </c>
      <c r="B71" s="107" t="s">
        <v>449</v>
      </c>
      <c r="C71" s="5" t="s">
        <v>226</v>
      </c>
      <c r="D71" s="39">
        <f>[1]ортопедия!$BB$27</f>
        <v>6.1288659897500004</v>
      </c>
      <c r="E71" s="65">
        <v>0.28999999999999998</v>
      </c>
      <c r="F71" s="66">
        <v>6.13</v>
      </c>
      <c r="G71" s="54"/>
      <c r="H71" s="68">
        <f t="shared" si="0"/>
        <v>-1.1340102499994842E-3</v>
      </c>
      <c r="I71" s="48"/>
    </row>
    <row r="72" spans="1:9" ht="12" customHeight="1" x14ac:dyDescent="0.2">
      <c r="A72" s="85" t="s">
        <v>450</v>
      </c>
      <c r="B72" s="107" t="s">
        <v>451</v>
      </c>
      <c r="C72" s="5" t="s">
        <v>226</v>
      </c>
      <c r="D72" s="39">
        <f>[1]ортопедия!$BC$27</f>
        <v>9.6310751267500017</v>
      </c>
      <c r="E72" s="65">
        <v>0.45</v>
      </c>
      <c r="F72" s="66">
        <v>9.6300000000000008</v>
      </c>
      <c r="G72" s="54"/>
      <c r="H72" s="68">
        <f t="shared" si="0"/>
        <v>1.0751267500008765E-3</v>
      </c>
      <c r="I72" s="48"/>
    </row>
    <row r="73" spans="1:9" ht="12.75" customHeight="1" x14ac:dyDescent="0.2">
      <c r="A73" s="85" t="s">
        <v>452</v>
      </c>
      <c r="B73" s="107" t="s">
        <v>453</v>
      </c>
      <c r="C73" s="5" t="s">
        <v>226</v>
      </c>
      <c r="D73" s="39">
        <f>[1]ортопедия!$BD$27</f>
        <v>2.6196399600000002</v>
      </c>
      <c r="E73" s="65">
        <v>0.12</v>
      </c>
      <c r="F73" s="66">
        <v>2.62</v>
      </c>
      <c r="G73" s="54">
        <v>3.2</v>
      </c>
      <c r="H73" s="68">
        <f t="shared" si="0"/>
        <v>-3.6003999999989489E-4</v>
      </c>
      <c r="I73" s="48"/>
    </row>
    <row r="74" spans="1:9" ht="14.25" customHeight="1" x14ac:dyDescent="0.2">
      <c r="A74" s="85" t="s">
        <v>454</v>
      </c>
      <c r="B74" s="107" t="s">
        <v>455</v>
      </c>
      <c r="C74" s="5" t="s">
        <v>226</v>
      </c>
      <c r="D74" s="39">
        <f>[1]ортопедия!$BE$27</f>
        <v>2.6196399600000002</v>
      </c>
      <c r="E74" s="65">
        <v>0.12</v>
      </c>
      <c r="F74" s="66">
        <v>2.62</v>
      </c>
      <c r="G74" s="54">
        <v>3.2</v>
      </c>
      <c r="H74" s="68">
        <f t="shared" si="0"/>
        <v>-3.6003999999989489E-4</v>
      </c>
      <c r="I74" s="48"/>
    </row>
    <row r="75" spans="1:9" ht="12.75" customHeight="1" x14ac:dyDescent="0.2">
      <c r="A75" s="85" t="s">
        <v>456</v>
      </c>
      <c r="B75" s="107" t="s">
        <v>457</v>
      </c>
      <c r="C75" s="5" t="s">
        <v>226</v>
      </c>
      <c r="D75" s="39">
        <f>[1]ортопедия!$BF$27</f>
        <v>3.4990905180000009</v>
      </c>
      <c r="E75" s="65">
        <v>0.16</v>
      </c>
      <c r="F75" s="66">
        <v>3.5</v>
      </c>
      <c r="G75" s="54">
        <v>4.2</v>
      </c>
      <c r="H75" s="68">
        <f t="shared" si="0"/>
        <v>-9.0948199999907331E-4</v>
      </c>
      <c r="I75" s="48"/>
    </row>
    <row r="76" spans="1:9" ht="14.25" customHeight="1" x14ac:dyDescent="0.2">
      <c r="A76" s="85" t="s">
        <v>458</v>
      </c>
      <c r="B76" s="107" t="s">
        <v>459</v>
      </c>
      <c r="C76" s="5" t="s">
        <v>226</v>
      </c>
      <c r="D76" s="39">
        <f>[1]ортопедия!$BG$27</f>
        <v>2.7131985300000001</v>
      </c>
      <c r="E76" s="65">
        <v>0.13</v>
      </c>
      <c r="F76" s="66">
        <v>2.71</v>
      </c>
      <c r="G76" s="54">
        <v>4.2</v>
      </c>
      <c r="H76" s="68">
        <f t="shared" si="0"/>
        <v>3.1985300000001438E-3</v>
      </c>
      <c r="I76" s="48"/>
    </row>
    <row r="77" spans="1:9" ht="24" x14ac:dyDescent="0.2">
      <c r="A77" s="85" t="s">
        <v>460</v>
      </c>
      <c r="B77" s="107" t="s">
        <v>461</v>
      </c>
      <c r="C77" s="5" t="s">
        <v>226</v>
      </c>
      <c r="D77" s="39">
        <f>[1]ортопедия!$BH$27</f>
        <v>4.5492854662500006</v>
      </c>
      <c r="E77" s="65">
        <v>0.21</v>
      </c>
      <c r="F77" s="66">
        <v>4.55</v>
      </c>
      <c r="G77" s="54">
        <v>6.2</v>
      </c>
      <c r="H77" s="68">
        <f t="shared" si="0"/>
        <v>-7.1453374999919106E-4</v>
      </c>
      <c r="I77" s="48"/>
    </row>
    <row r="78" spans="1:9" ht="24.75" customHeight="1" x14ac:dyDescent="0.2">
      <c r="A78" s="85" t="s">
        <v>462</v>
      </c>
      <c r="B78" s="107" t="s">
        <v>463</v>
      </c>
      <c r="C78" s="5" t="s">
        <v>226</v>
      </c>
      <c r="D78" s="39">
        <f>[1]ортопедия!$BI$27</f>
        <v>4.3660666000000008</v>
      </c>
      <c r="E78" s="65">
        <v>0.2</v>
      </c>
      <c r="F78" s="66">
        <v>4.37</v>
      </c>
      <c r="G78" s="54">
        <v>5.2</v>
      </c>
      <c r="H78" s="68">
        <f t="shared" ref="H78:H141" si="2">D78-F78</f>
        <v>-3.9333999999993097E-3</v>
      </c>
      <c r="I78" s="48"/>
    </row>
    <row r="79" spans="1:9" ht="24.75" customHeight="1" x14ac:dyDescent="0.2">
      <c r="A79" s="85" t="s">
        <v>464</v>
      </c>
      <c r="B79" s="107" t="s">
        <v>465</v>
      </c>
      <c r="C79" s="5" t="s">
        <v>226</v>
      </c>
      <c r="D79" s="39">
        <f>[1]ортопедия!$BJ$27</f>
        <v>6.1288659897500004</v>
      </c>
      <c r="E79" s="65">
        <v>0.28999999999999998</v>
      </c>
      <c r="F79" s="66">
        <v>6.13</v>
      </c>
      <c r="G79" s="54">
        <v>7.3</v>
      </c>
      <c r="H79" s="68">
        <f t="shared" si="2"/>
        <v>-1.1340102499994842E-3</v>
      </c>
      <c r="I79" s="48"/>
    </row>
    <row r="80" spans="1:9" ht="14.25" customHeight="1" x14ac:dyDescent="0.2">
      <c r="A80" s="85" t="s">
        <v>466</v>
      </c>
      <c r="B80" s="107" t="s">
        <v>467</v>
      </c>
      <c r="C80" s="5" t="s">
        <v>226</v>
      </c>
      <c r="D80" s="39">
        <v>1.6</v>
      </c>
      <c r="E80" s="65"/>
      <c r="F80" s="66">
        <v>1.6</v>
      </c>
      <c r="G80" s="67">
        <v>1.6</v>
      </c>
      <c r="H80" s="68">
        <f t="shared" si="2"/>
        <v>0</v>
      </c>
      <c r="I80" s="48"/>
    </row>
    <row r="81" spans="1:9" ht="14.25" customHeight="1" x14ac:dyDescent="0.2">
      <c r="A81" s="85" t="s">
        <v>468</v>
      </c>
      <c r="B81" s="107" t="s">
        <v>469</v>
      </c>
      <c r="C81" s="5" t="s">
        <v>226</v>
      </c>
      <c r="D81" s="39">
        <v>2.5</v>
      </c>
      <c r="E81" s="65"/>
      <c r="F81" s="66">
        <v>2.5</v>
      </c>
      <c r="G81" s="67">
        <v>2.5</v>
      </c>
      <c r="H81" s="68">
        <f t="shared" si="2"/>
        <v>0</v>
      </c>
      <c r="I81" s="48"/>
    </row>
    <row r="82" spans="1:9" ht="24" x14ac:dyDescent="0.2">
      <c r="A82" s="85" t="s">
        <v>470</v>
      </c>
      <c r="B82" s="107" t="s">
        <v>471</v>
      </c>
      <c r="C82" s="5" t="s">
        <v>226</v>
      </c>
      <c r="D82" s="39">
        <v>2.66</v>
      </c>
      <c r="E82" s="65">
        <v>0.11</v>
      </c>
      <c r="F82" s="66">
        <v>2.66</v>
      </c>
      <c r="G82" s="67">
        <v>2.66</v>
      </c>
      <c r="H82" s="68">
        <f t="shared" si="2"/>
        <v>0</v>
      </c>
      <c r="I82" s="48"/>
    </row>
    <row r="83" spans="1:9" ht="13.5" customHeight="1" x14ac:dyDescent="0.2">
      <c r="A83" s="85" t="s">
        <v>472</v>
      </c>
      <c r="B83" s="107" t="s">
        <v>473</v>
      </c>
      <c r="C83" s="5" t="s">
        <v>226</v>
      </c>
      <c r="D83" s="39">
        <v>2.5</v>
      </c>
      <c r="E83" s="65"/>
      <c r="F83" s="66">
        <v>2.5</v>
      </c>
      <c r="G83" s="67">
        <v>2.5</v>
      </c>
      <c r="H83" s="68">
        <f t="shared" si="2"/>
        <v>0</v>
      </c>
      <c r="I83" s="48"/>
    </row>
    <row r="84" spans="1:9" ht="14.25" customHeight="1" x14ac:dyDescent="0.2">
      <c r="A84" s="85" t="s">
        <v>474</v>
      </c>
      <c r="B84" s="107" t="s">
        <v>475</v>
      </c>
      <c r="C84" s="5" t="s">
        <v>226</v>
      </c>
      <c r="D84" s="39">
        <f>[1]ортопедия!$BO$27</f>
        <v>2.7818081480000001</v>
      </c>
      <c r="E84" s="65">
        <v>0.13</v>
      </c>
      <c r="F84" s="66">
        <v>2.78</v>
      </c>
      <c r="G84" s="54"/>
      <c r="H84" s="68">
        <f t="shared" si="2"/>
        <v>1.808148000000287E-3</v>
      </c>
      <c r="I84" s="48"/>
    </row>
    <row r="85" spans="1:9" ht="36.75" customHeight="1" x14ac:dyDescent="0.2">
      <c r="A85" s="85" t="s">
        <v>476</v>
      </c>
      <c r="B85" s="107" t="s">
        <v>1014</v>
      </c>
      <c r="C85" s="5" t="s">
        <v>226</v>
      </c>
      <c r="D85" s="39">
        <v>1.6</v>
      </c>
      <c r="E85" s="65"/>
      <c r="F85" s="66">
        <v>1.6</v>
      </c>
      <c r="G85" s="54">
        <v>1.6</v>
      </c>
      <c r="H85" s="68">
        <f t="shared" si="2"/>
        <v>0</v>
      </c>
      <c r="I85" s="48"/>
    </row>
    <row r="86" spans="1:9" ht="13.5" customHeight="1" x14ac:dyDescent="0.2">
      <c r="A86" s="85" t="s">
        <v>477</v>
      </c>
      <c r="B86" s="107" t="s">
        <v>478</v>
      </c>
      <c r="C86" s="5" t="s">
        <v>226</v>
      </c>
      <c r="D86" s="39">
        <f>[1]ортопедия!$BQ$27</f>
        <v>0.71416375100000007</v>
      </c>
      <c r="E86" s="65">
        <v>0.03</v>
      </c>
      <c r="F86" s="66">
        <v>0.71</v>
      </c>
      <c r="G86" s="54">
        <v>1</v>
      </c>
      <c r="H86" s="68">
        <f t="shared" si="2"/>
        <v>4.1637510000001043E-3</v>
      </c>
      <c r="I86" s="48"/>
    </row>
    <row r="87" spans="1:9" ht="24" x14ac:dyDescent="0.2">
      <c r="A87" s="85" t="s">
        <v>869</v>
      </c>
      <c r="B87" s="107" t="s">
        <v>870</v>
      </c>
      <c r="C87" s="5" t="s">
        <v>226</v>
      </c>
      <c r="D87" s="39">
        <f>[1]ортопедия!$IU$27</f>
        <v>3.4710229470000007</v>
      </c>
      <c r="E87" s="65">
        <v>0.16</v>
      </c>
      <c r="F87" s="66">
        <v>3.47</v>
      </c>
      <c r="G87" s="54"/>
      <c r="H87" s="68">
        <f t="shared" si="2"/>
        <v>1.0229470000004959E-3</v>
      </c>
      <c r="I87" s="48"/>
    </row>
    <row r="88" spans="1:9" ht="15" customHeight="1" x14ac:dyDescent="0.2">
      <c r="A88" s="94" t="s">
        <v>479</v>
      </c>
      <c r="B88" s="143" t="s">
        <v>480</v>
      </c>
      <c r="C88" s="143"/>
      <c r="D88" s="143"/>
      <c r="E88" s="65"/>
      <c r="F88" s="66"/>
      <c r="G88" s="54"/>
      <c r="H88" s="68"/>
      <c r="I88" s="48"/>
    </row>
    <row r="89" spans="1:9" ht="13.5" customHeight="1" x14ac:dyDescent="0.2">
      <c r="A89" s="85" t="s">
        <v>481</v>
      </c>
      <c r="B89" s="131" t="s">
        <v>482</v>
      </c>
      <c r="C89" s="5" t="s">
        <v>226</v>
      </c>
      <c r="D89" s="39">
        <f>[1]ортопедия!$BR$27</f>
        <v>2.7131985300000001</v>
      </c>
      <c r="E89" s="65">
        <v>0.13</v>
      </c>
      <c r="F89" s="66">
        <v>2.71</v>
      </c>
      <c r="G89" s="54">
        <v>4.2</v>
      </c>
      <c r="H89" s="68">
        <f t="shared" si="2"/>
        <v>3.1985300000001438E-3</v>
      </c>
      <c r="I89" s="48"/>
    </row>
    <row r="90" spans="1:9" ht="13.5" customHeight="1" x14ac:dyDescent="0.2">
      <c r="A90" s="85" t="s">
        <v>483</v>
      </c>
      <c r="B90" s="131" t="s">
        <v>484</v>
      </c>
      <c r="C90" s="5" t="s">
        <v>226</v>
      </c>
      <c r="D90" s="39">
        <f>[1]ортопедия!$BS$27</f>
        <v>5.4170412030000001</v>
      </c>
      <c r="E90" s="65">
        <v>0.25</v>
      </c>
      <c r="F90" s="66">
        <v>5.42</v>
      </c>
      <c r="G90" s="54">
        <v>8.3000000000000007</v>
      </c>
      <c r="H90" s="68">
        <f t="shared" si="2"/>
        <v>-2.958796999999791E-3</v>
      </c>
      <c r="I90" s="48"/>
    </row>
    <row r="91" spans="1:9" ht="14.25" customHeight="1" x14ac:dyDescent="0.2">
      <c r="A91" s="85" t="s">
        <v>485</v>
      </c>
      <c r="B91" s="107" t="s">
        <v>486</v>
      </c>
      <c r="C91" s="5" t="s">
        <v>226</v>
      </c>
      <c r="D91" s="39">
        <f>[1]ортопедия!$BT$27</f>
        <v>2.7131985300000001</v>
      </c>
      <c r="E91" s="65">
        <v>0.13</v>
      </c>
      <c r="F91" s="66">
        <v>2.71</v>
      </c>
      <c r="G91" s="54">
        <v>2.9</v>
      </c>
      <c r="H91" s="68">
        <f t="shared" si="2"/>
        <v>3.1985300000001438E-3</v>
      </c>
      <c r="I91" s="48"/>
    </row>
    <row r="92" spans="1:9" ht="14.25" customHeight="1" x14ac:dyDescent="0.2">
      <c r="A92" s="85" t="s">
        <v>487</v>
      </c>
      <c r="B92" s="107" t="s">
        <v>488</v>
      </c>
      <c r="C92" s="5" t="s">
        <v>226</v>
      </c>
      <c r="D92" s="39">
        <f>[1]ортопедия!$BU$27</f>
        <v>2.7131985300000001</v>
      </c>
      <c r="E92" s="65">
        <v>0.13</v>
      </c>
      <c r="F92" s="66">
        <v>2.71</v>
      </c>
      <c r="G92" s="54">
        <v>3.2</v>
      </c>
      <c r="H92" s="68">
        <f t="shared" si="2"/>
        <v>3.1985300000001438E-3</v>
      </c>
      <c r="I92" s="48"/>
    </row>
    <row r="93" spans="1:9" ht="15" customHeight="1" x14ac:dyDescent="0.2">
      <c r="A93" s="85" t="s">
        <v>489</v>
      </c>
      <c r="B93" s="107" t="s">
        <v>490</v>
      </c>
      <c r="C93" s="5" t="s">
        <v>226</v>
      </c>
      <c r="D93" s="39">
        <v>3.2</v>
      </c>
      <c r="E93" s="65"/>
      <c r="F93" s="66">
        <v>3.2</v>
      </c>
      <c r="G93" s="54">
        <v>3.2</v>
      </c>
      <c r="H93" s="68">
        <f t="shared" si="2"/>
        <v>0</v>
      </c>
      <c r="I93" s="48"/>
    </row>
    <row r="94" spans="1:9" ht="13.5" customHeight="1" x14ac:dyDescent="0.2">
      <c r="A94" s="91" t="s">
        <v>491</v>
      </c>
      <c r="B94" s="107" t="s">
        <v>492</v>
      </c>
      <c r="C94" s="5" t="s">
        <v>226</v>
      </c>
      <c r="D94" s="39">
        <v>3.2</v>
      </c>
      <c r="E94" s="65"/>
      <c r="F94" s="66">
        <v>3.2</v>
      </c>
      <c r="G94" s="54">
        <v>3.2</v>
      </c>
      <c r="H94" s="68">
        <f t="shared" si="2"/>
        <v>0</v>
      </c>
      <c r="I94" s="48"/>
    </row>
    <row r="95" spans="1:9" ht="13.5" customHeight="1" x14ac:dyDescent="0.2">
      <c r="A95" s="91" t="s">
        <v>493</v>
      </c>
      <c r="B95" s="107" t="s">
        <v>494</v>
      </c>
      <c r="C95" s="5" t="s">
        <v>226</v>
      </c>
      <c r="D95" s="39">
        <v>3.2</v>
      </c>
      <c r="E95" s="65"/>
      <c r="F95" s="66">
        <v>3.2</v>
      </c>
      <c r="G95" s="54">
        <v>3.2</v>
      </c>
      <c r="H95" s="68">
        <f t="shared" si="2"/>
        <v>0</v>
      </c>
      <c r="I95" s="48"/>
    </row>
    <row r="96" spans="1:9" ht="15" customHeight="1" x14ac:dyDescent="0.2">
      <c r="A96" s="96">
        <v>4.4000000000000004</v>
      </c>
      <c r="B96" s="190" t="s">
        <v>961</v>
      </c>
      <c r="C96" s="190"/>
      <c r="D96" s="190"/>
      <c r="E96" s="65"/>
      <c r="F96" s="66"/>
      <c r="G96" s="54"/>
      <c r="H96" s="68">
        <f t="shared" si="2"/>
        <v>0</v>
      </c>
      <c r="I96" s="48"/>
    </row>
    <row r="97" spans="1:9" ht="13.5" customHeight="1" x14ac:dyDescent="0.2">
      <c r="A97" s="97" t="s">
        <v>975</v>
      </c>
      <c r="B97" s="133" t="s">
        <v>962</v>
      </c>
      <c r="C97" s="5" t="s">
        <v>226</v>
      </c>
      <c r="D97" s="39">
        <f>[1]ортопедия!$KA$27</f>
        <v>2.0610814875000001</v>
      </c>
      <c r="E97" s="65">
        <v>0.09</v>
      </c>
      <c r="F97" s="66">
        <v>2.06</v>
      </c>
      <c r="G97" s="54">
        <v>2.15</v>
      </c>
      <c r="H97" s="68">
        <f t="shared" si="2"/>
        <v>1.0814875000000335E-3</v>
      </c>
      <c r="I97" s="48"/>
    </row>
    <row r="98" spans="1:9" ht="14.25" customHeight="1" x14ac:dyDescent="0.3">
      <c r="A98" s="97" t="s">
        <v>976</v>
      </c>
      <c r="B98" s="133" t="s">
        <v>1002</v>
      </c>
      <c r="C98" s="5" t="s">
        <v>226</v>
      </c>
      <c r="D98" s="71">
        <v>1.68</v>
      </c>
      <c r="E98" s="65">
        <v>0.08</v>
      </c>
      <c r="F98" s="66">
        <v>1.68</v>
      </c>
      <c r="G98" s="54">
        <v>5.2</v>
      </c>
      <c r="H98" s="68">
        <f t="shared" si="2"/>
        <v>0</v>
      </c>
      <c r="I98" s="48"/>
    </row>
    <row r="99" spans="1:9" ht="13.5" customHeight="1" x14ac:dyDescent="0.2">
      <c r="A99" s="97" t="s">
        <v>977</v>
      </c>
      <c r="B99" s="133" t="s">
        <v>963</v>
      </c>
      <c r="C99" s="5" t="s">
        <v>226</v>
      </c>
      <c r="D99" s="39">
        <f>[1]ортопедия!$KC$27</f>
        <v>4.1585350012500006</v>
      </c>
      <c r="E99" s="65">
        <v>0.19</v>
      </c>
      <c r="F99" s="66">
        <v>4.16</v>
      </c>
      <c r="G99" s="55">
        <v>4.17</v>
      </c>
      <c r="H99" s="68">
        <f t="shared" si="2"/>
        <v>-1.4649987499995021E-3</v>
      </c>
      <c r="I99" s="48"/>
    </row>
    <row r="100" spans="1:9" ht="10.5" customHeight="1" x14ac:dyDescent="0.2">
      <c r="A100" s="97" t="s">
        <v>978</v>
      </c>
      <c r="B100" s="133" t="s">
        <v>478</v>
      </c>
      <c r="C100" s="5" t="s">
        <v>226</v>
      </c>
      <c r="D100" s="39">
        <f>[1]ортопедия!$KD$28</f>
        <v>1</v>
      </c>
      <c r="E100" s="65"/>
      <c r="F100" s="66">
        <v>1</v>
      </c>
      <c r="G100" s="54" t="s">
        <v>996</v>
      </c>
      <c r="H100" s="68">
        <f t="shared" si="2"/>
        <v>0</v>
      </c>
      <c r="I100" s="48"/>
    </row>
    <row r="101" spans="1:9" ht="14.25" customHeight="1" x14ac:dyDescent="0.2">
      <c r="A101" s="97" t="s">
        <v>979</v>
      </c>
      <c r="B101" s="133" t="s">
        <v>964</v>
      </c>
      <c r="C101" s="5" t="s">
        <v>226</v>
      </c>
      <c r="D101" s="39">
        <f>[1]ортопедия!$KE$27</f>
        <v>6.1880940660000006</v>
      </c>
      <c r="E101" s="65">
        <v>0.25</v>
      </c>
      <c r="F101" s="66">
        <v>6.19</v>
      </c>
      <c r="G101" s="67">
        <v>6.2</v>
      </c>
      <c r="H101" s="68">
        <f t="shared" si="2"/>
        <v>-1.9059339999998315E-3</v>
      </c>
      <c r="I101" s="48"/>
    </row>
    <row r="102" spans="1:9" ht="12.75" customHeight="1" x14ac:dyDescent="0.2">
      <c r="A102" s="97" t="s">
        <v>980</v>
      </c>
      <c r="B102" s="133" t="s">
        <v>965</v>
      </c>
      <c r="C102" s="5" t="s">
        <v>226</v>
      </c>
      <c r="D102" s="39">
        <f>[1]ортопедия!$KF$27</f>
        <v>1.9883374350000003</v>
      </c>
      <c r="E102" s="65">
        <v>0.09</v>
      </c>
      <c r="F102" s="66">
        <v>1.99</v>
      </c>
      <c r="G102" s="54"/>
      <c r="H102" s="68">
        <f t="shared" si="2"/>
        <v>-1.6625649999997272E-3</v>
      </c>
      <c r="I102" s="48"/>
    </row>
    <row r="103" spans="1:9" ht="11.25" customHeight="1" x14ac:dyDescent="0.2">
      <c r="A103" s="97" t="s">
        <v>981</v>
      </c>
      <c r="B103" s="133" t="s">
        <v>966</v>
      </c>
      <c r="C103" s="5" t="s">
        <v>226</v>
      </c>
      <c r="D103" s="39">
        <f>[1]ортопедия!$KG$27</f>
        <v>2.4854217937500005</v>
      </c>
      <c r="E103" s="65">
        <v>0.11</v>
      </c>
      <c r="F103" s="66">
        <v>2.4900000000000002</v>
      </c>
      <c r="G103" s="54"/>
      <c r="H103" s="68">
        <f t="shared" si="2"/>
        <v>-4.5782062499997167E-3</v>
      </c>
      <c r="I103" s="48"/>
    </row>
    <row r="104" spans="1:9" ht="13.5" customHeight="1" x14ac:dyDescent="0.2">
      <c r="A104" s="97" t="s">
        <v>982</v>
      </c>
      <c r="B104" s="133" t="s">
        <v>967</v>
      </c>
      <c r="C104" s="5" t="s">
        <v>226</v>
      </c>
      <c r="D104" s="39">
        <f>[1]ортопедия!$KH$27</f>
        <v>1.6650305350000003</v>
      </c>
      <c r="E104" s="65">
        <v>0.08</v>
      </c>
      <c r="F104" s="66">
        <v>1.67</v>
      </c>
      <c r="G104" s="54"/>
      <c r="H104" s="68">
        <f t="shared" si="2"/>
        <v>-4.9694649999996177E-3</v>
      </c>
      <c r="I104" s="48"/>
    </row>
    <row r="105" spans="1:9" ht="15" customHeight="1" x14ac:dyDescent="0.2">
      <c r="A105" s="97" t="s">
        <v>983</v>
      </c>
      <c r="B105" s="133" t="s">
        <v>968</v>
      </c>
      <c r="C105" s="5" t="s">
        <v>226</v>
      </c>
      <c r="D105" s="39">
        <f>[1]ортопедия!$KI$27</f>
        <v>4.985392398000001</v>
      </c>
      <c r="E105" s="65">
        <v>0.23</v>
      </c>
      <c r="F105" s="66">
        <v>4.99</v>
      </c>
      <c r="G105" s="54"/>
      <c r="H105" s="68">
        <f t="shared" si="2"/>
        <v>-4.6076019999992113E-3</v>
      </c>
      <c r="I105" s="48"/>
    </row>
    <row r="106" spans="1:9" ht="12.75" customHeight="1" x14ac:dyDescent="0.25">
      <c r="A106" s="94" t="s">
        <v>495</v>
      </c>
      <c r="B106" s="191" t="s">
        <v>496</v>
      </c>
      <c r="C106" s="191"/>
      <c r="D106" s="191"/>
      <c r="E106" s="65"/>
      <c r="F106" s="66"/>
      <c r="G106" s="54"/>
      <c r="H106" s="68"/>
      <c r="I106" s="48"/>
    </row>
    <row r="107" spans="1:9" ht="13.5" customHeight="1" x14ac:dyDescent="0.2">
      <c r="A107" s="85" t="s">
        <v>497</v>
      </c>
      <c r="B107" s="107" t="s">
        <v>498</v>
      </c>
      <c r="C107" s="5" t="s">
        <v>226</v>
      </c>
      <c r="D107" s="39">
        <f>[1]ортопедия!$BY$27</f>
        <v>6.9420458940000014</v>
      </c>
      <c r="E107" s="65">
        <v>0.32</v>
      </c>
      <c r="F107" s="66">
        <v>6.94</v>
      </c>
      <c r="G107" s="54">
        <v>8.3000000000000007</v>
      </c>
      <c r="H107" s="68">
        <f t="shared" si="2"/>
        <v>2.0458940000009918E-3</v>
      </c>
      <c r="I107" s="48"/>
    </row>
    <row r="108" spans="1:9" ht="13.5" customHeight="1" x14ac:dyDescent="0.2">
      <c r="A108" s="85" t="s">
        <v>499</v>
      </c>
      <c r="B108" s="107" t="s">
        <v>500</v>
      </c>
      <c r="C108" s="5" t="s">
        <v>226</v>
      </c>
      <c r="D108" s="39">
        <f>[1]ортопедия!$BZ$27</f>
        <v>8.7477262950000014</v>
      </c>
      <c r="E108" s="65">
        <v>0.41</v>
      </c>
      <c r="F108" s="66">
        <v>8.75</v>
      </c>
      <c r="G108" s="54">
        <v>10.4</v>
      </c>
      <c r="H108" s="68">
        <f t="shared" si="2"/>
        <v>-2.2737049999985715E-3</v>
      </c>
      <c r="I108" s="48"/>
    </row>
    <row r="109" spans="1:9" ht="15" customHeight="1" x14ac:dyDescent="0.2">
      <c r="A109" s="85" t="s">
        <v>501</v>
      </c>
      <c r="B109" s="107" t="s">
        <v>502</v>
      </c>
      <c r="C109" s="5" t="s">
        <v>226</v>
      </c>
      <c r="D109" s="39">
        <v>3.02</v>
      </c>
      <c r="E109" s="65">
        <v>0.15</v>
      </c>
      <c r="F109" s="66">
        <v>3.17</v>
      </c>
      <c r="G109" s="54"/>
      <c r="H109" s="68">
        <f t="shared" si="2"/>
        <v>-0.14999999999999991</v>
      </c>
      <c r="I109" s="48"/>
    </row>
    <row r="110" spans="1:9" ht="12.75" customHeight="1" x14ac:dyDescent="0.25">
      <c r="A110" s="89">
        <v>5</v>
      </c>
      <c r="B110" s="192" t="s">
        <v>1004</v>
      </c>
      <c r="C110" s="193"/>
      <c r="D110" s="194"/>
      <c r="E110" s="65"/>
      <c r="F110" s="66"/>
      <c r="G110" s="54"/>
      <c r="H110" s="68">
        <f t="shared" si="2"/>
        <v>0</v>
      </c>
      <c r="I110" s="48"/>
    </row>
    <row r="111" spans="1:9" ht="16.5" customHeight="1" x14ac:dyDescent="0.2">
      <c r="A111" s="89" t="s">
        <v>861</v>
      </c>
      <c r="B111" s="190" t="s">
        <v>862</v>
      </c>
      <c r="C111" s="190"/>
      <c r="D111" s="190"/>
      <c r="E111" s="65"/>
      <c r="F111" s="66"/>
      <c r="G111" s="54"/>
      <c r="H111" s="68">
        <f t="shared" si="2"/>
        <v>0</v>
      </c>
      <c r="I111" s="48"/>
    </row>
    <row r="112" spans="1:9" ht="13.5" customHeight="1" x14ac:dyDescent="0.2">
      <c r="A112" s="91" t="s">
        <v>863</v>
      </c>
      <c r="B112" s="132" t="s">
        <v>864</v>
      </c>
      <c r="C112" s="85" t="s">
        <v>226</v>
      </c>
      <c r="D112" s="134">
        <f>[1]ортопедия!$IR$27</f>
        <v>3.8249862035</v>
      </c>
      <c r="E112" s="65">
        <v>0.18</v>
      </c>
      <c r="F112" s="66">
        <v>3.82</v>
      </c>
      <c r="G112" s="54">
        <v>4.2</v>
      </c>
      <c r="H112" s="68">
        <f t="shared" si="2"/>
        <v>4.9862035000001192E-3</v>
      </c>
      <c r="I112" s="48"/>
    </row>
    <row r="113" spans="1:9" ht="12.75" customHeight="1" x14ac:dyDescent="0.2">
      <c r="A113" s="92" t="s">
        <v>865</v>
      </c>
      <c r="B113" s="131" t="s">
        <v>866</v>
      </c>
      <c r="C113" s="85" t="s">
        <v>226</v>
      </c>
      <c r="D113" s="134">
        <v>2.95</v>
      </c>
      <c r="E113" s="65">
        <v>0.14000000000000001</v>
      </c>
      <c r="F113" s="66">
        <v>2.95</v>
      </c>
      <c r="G113" s="54">
        <v>3.2</v>
      </c>
      <c r="H113" s="68">
        <f t="shared" si="2"/>
        <v>0</v>
      </c>
      <c r="I113" s="48"/>
    </row>
    <row r="114" spans="1:9" ht="12.75" customHeight="1" x14ac:dyDescent="0.2">
      <c r="A114" s="92" t="s">
        <v>867</v>
      </c>
      <c r="B114" s="131" t="s">
        <v>868</v>
      </c>
      <c r="C114" s="85" t="s">
        <v>226</v>
      </c>
      <c r="D114" s="134">
        <v>2.09</v>
      </c>
      <c r="E114" s="65">
        <v>0.1</v>
      </c>
      <c r="F114" s="66">
        <v>2.09</v>
      </c>
      <c r="G114" s="54">
        <v>2.2000000000000002</v>
      </c>
      <c r="H114" s="68">
        <f t="shared" si="2"/>
        <v>0</v>
      </c>
      <c r="I114" s="48"/>
    </row>
    <row r="115" spans="1:9" ht="14.25" customHeight="1" x14ac:dyDescent="0.25">
      <c r="A115" s="93">
        <v>6</v>
      </c>
      <c r="B115" s="156" t="s">
        <v>503</v>
      </c>
      <c r="C115" s="156"/>
      <c r="D115" s="156"/>
      <c r="E115" s="65"/>
      <c r="F115" s="66"/>
      <c r="G115" s="54"/>
      <c r="H115" s="68">
        <f t="shared" si="2"/>
        <v>0</v>
      </c>
      <c r="I115" s="48"/>
    </row>
    <row r="116" spans="1:9" ht="12" customHeight="1" x14ac:dyDescent="0.25">
      <c r="A116" s="94" t="s">
        <v>504</v>
      </c>
      <c r="B116" s="156" t="s">
        <v>505</v>
      </c>
      <c r="C116" s="156"/>
      <c r="D116" s="156"/>
      <c r="E116" s="65"/>
      <c r="F116" s="66"/>
      <c r="G116" s="54"/>
      <c r="H116" s="68">
        <f t="shared" si="2"/>
        <v>0</v>
      </c>
      <c r="I116" s="48"/>
    </row>
    <row r="117" spans="1:9" ht="12.75" customHeight="1" x14ac:dyDescent="0.2">
      <c r="A117" s="91" t="s">
        <v>506</v>
      </c>
      <c r="B117" s="107" t="s">
        <v>507</v>
      </c>
      <c r="C117" s="5" t="s">
        <v>859</v>
      </c>
      <c r="D117" s="83">
        <f>[1]ортопедия!$CB$28/10000</f>
        <v>13.2</v>
      </c>
      <c r="E117" s="65"/>
      <c r="F117" s="54">
        <v>13.2</v>
      </c>
      <c r="G117" s="54">
        <v>13.2</v>
      </c>
      <c r="H117" s="68">
        <f t="shared" si="2"/>
        <v>0</v>
      </c>
      <c r="I117" s="48"/>
    </row>
    <row r="118" spans="1:9" ht="13.5" customHeight="1" x14ac:dyDescent="0.2">
      <c r="A118" s="91" t="s">
        <v>508</v>
      </c>
      <c r="B118" s="107" t="s">
        <v>509</v>
      </c>
      <c r="C118" s="5" t="s">
        <v>859</v>
      </c>
      <c r="D118" s="83">
        <f>[1]ортопедия!$CC$28/10000</f>
        <v>13.9</v>
      </c>
      <c r="E118" s="65"/>
      <c r="F118" s="54">
        <v>13.9</v>
      </c>
      <c r="G118" s="54">
        <v>13.9</v>
      </c>
      <c r="H118" s="68">
        <f t="shared" si="2"/>
        <v>0</v>
      </c>
      <c r="I118" s="48"/>
    </row>
    <row r="119" spans="1:9" ht="14.25" customHeight="1" x14ac:dyDescent="0.2">
      <c r="A119" s="91" t="s">
        <v>510</v>
      </c>
      <c r="B119" s="107" t="s">
        <v>511</v>
      </c>
      <c r="C119" s="5" t="s">
        <v>859</v>
      </c>
      <c r="D119" s="83">
        <f>[1]ортопедия!$CD$28/10000</f>
        <v>14.5</v>
      </c>
      <c r="E119" s="65"/>
      <c r="F119" s="54">
        <v>14.5</v>
      </c>
      <c r="G119" s="54">
        <v>14.5</v>
      </c>
      <c r="H119" s="68">
        <f t="shared" si="2"/>
        <v>0</v>
      </c>
      <c r="I119" s="48"/>
    </row>
    <row r="120" spans="1:9" ht="12" customHeight="1" x14ac:dyDescent="0.2">
      <c r="A120" s="91" t="s">
        <v>512</v>
      </c>
      <c r="B120" s="107" t="s">
        <v>513</v>
      </c>
      <c r="C120" s="5" t="s">
        <v>859</v>
      </c>
      <c r="D120" s="83">
        <f>[1]ортопедия!$CE$28/10000</f>
        <v>15.2</v>
      </c>
      <c r="E120" s="65"/>
      <c r="F120" s="54">
        <v>15.2</v>
      </c>
      <c r="G120" s="54">
        <v>15.2</v>
      </c>
      <c r="H120" s="68">
        <f t="shared" si="2"/>
        <v>0</v>
      </c>
      <c r="I120" s="48"/>
    </row>
    <row r="121" spans="1:9" ht="15" customHeight="1" x14ac:dyDescent="0.2">
      <c r="A121" s="91" t="s">
        <v>514</v>
      </c>
      <c r="B121" s="107" t="s">
        <v>515</v>
      </c>
      <c r="C121" s="5" t="s">
        <v>859</v>
      </c>
      <c r="D121" s="83">
        <f>[1]ортопедия!$CF$28/10000</f>
        <v>15.8</v>
      </c>
      <c r="E121" s="65"/>
      <c r="F121" s="54">
        <v>15.8</v>
      </c>
      <c r="G121" s="54">
        <v>15.8</v>
      </c>
      <c r="H121" s="68">
        <f t="shared" si="2"/>
        <v>0</v>
      </c>
      <c r="I121" s="48"/>
    </row>
    <row r="122" spans="1:9" ht="15" customHeight="1" x14ac:dyDescent="0.2">
      <c r="A122" s="91" t="s">
        <v>516</v>
      </c>
      <c r="B122" s="107" t="s">
        <v>517</v>
      </c>
      <c r="C122" s="5" t="s">
        <v>859</v>
      </c>
      <c r="D122" s="83">
        <f>[1]ортопедия!$CG$28/10000</f>
        <v>16.600000000000001</v>
      </c>
      <c r="E122" s="65"/>
      <c r="F122" s="54">
        <v>16.600000000000001</v>
      </c>
      <c r="G122" s="54">
        <v>16.600000000000001</v>
      </c>
      <c r="H122" s="68">
        <f t="shared" si="2"/>
        <v>0</v>
      </c>
      <c r="I122" s="48"/>
    </row>
    <row r="123" spans="1:9" ht="13.5" customHeight="1" x14ac:dyDescent="0.2">
      <c r="A123" s="91" t="s">
        <v>518</v>
      </c>
      <c r="B123" s="107" t="s">
        <v>519</v>
      </c>
      <c r="C123" s="5" t="s">
        <v>859</v>
      </c>
      <c r="D123" s="83">
        <f>[1]ортопедия!$CH$28/10000</f>
        <v>17.600000000000001</v>
      </c>
      <c r="E123" s="65"/>
      <c r="F123" s="54">
        <v>17.600000000000001</v>
      </c>
      <c r="G123" s="54">
        <v>17.600000000000001</v>
      </c>
      <c r="H123" s="68">
        <f t="shared" si="2"/>
        <v>0</v>
      </c>
      <c r="I123" s="48"/>
    </row>
    <row r="124" spans="1:9" ht="12.75" customHeight="1" x14ac:dyDescent="0.2">
      <c r="A124" s="91" t="s">
        <v>520</v>
      </c>
      <c r="B124" s="107" t="s">
        <v>521</v>
      </c>
      <c r="C124" s="5" t="s">
        <v>859</v>
      </c>
      <c r="D124" s="83">
        <f>[1]ортопедия!$CI$28/10000</f>
        <v>18.600000000000001</v>
      </c>
      <c r="E124" s="65"/>
      <c r="F124" s="54">
        <v>18.600000000000001</v>
      </c>
      <c r="G124" s="54">
        <v>18.600000000000001</v>
      </c>
      <c r="H124" s="68">
        <f t="shared" si="2"/>
        <v>0</v>
      </c>
      <c r="I124" s="48"/>
    </row>
    <row r="125" spans="1:9" ht="12" customHeight="1" x14ac:dyDescent="0.2">
      <c r="A125" s="91" t="s">
        <v>522</v>
      </c>
      <c r="B125" s="107" t="s">
        <v>523</v>
      </c>
      <c r="C125" s="5" t="s">
        <v>859</v>
      </c>
      <c r="D125" s="83">
        <f>[1]ортопедия!$CJ$28/10000</f>
        <v>19.5</v>
      </c>
      <c r="E125" s="65"/>
      <c r="F125" s="54">
        <v>19.5</v>
      </c>
      <c r="G125" s="54">
        <v>19.5</v>
      </c>
      <c r="H125" s="68">
        <f t="shared" si="2"/>
        <v>0</v>
      </c>
      <c r="I125" s="48"/>
    </row>
    <row r="126" spans="1:9" ht="12" customHeight="1" x14ac:dyDescent="0.2">
      <c r="A126" s="91" t="s">
        <v>524</v>
      </c>
      <c r="B126" s="107" t="s">
        <v>525</v>
      </c>
      <c r="C126" s="5" t="s">
        <v>859</v>
      </c>
      <c r="D126" s="83">
        <f>[1]ортопедия!$CK$28/10000</f>
        <v>20.5</v>
      </c>
      <c r="E126" s="65"/>
      <c r="F126" s="54">
        <v>20.5</v>
      </c>
      <c r="G126" s="54">
        <v>20.5</v>
      </c>
      <c r="H126" s="68">
        <f t="shared" si="2"/>
        <v>0</v>
      </c>
      <c r="I126" s="48"/>
    </row>
    <row r="127" spans="1:9" ht="12.75" customHeight="1" x14ac:dyDescent="0.2">
      <c r="A127" s="91" t="s">
        <v>526</v>
      </c>
      <c r="B127" s="107" t="s">
        <v>527</v>
      </c>
      <c r="C127" s="5" t="s">
        <v>859</v>
      </c>
      <c r="D127" s="83">
        <f>[1]ортопедия!$CL$28/10000</f>
        <v>21.5</v>
      </c>
      <c r="E127" s="65"/>
      <c r="F127" s="54">
        <v>21.5</v>
      </c>
      <c r="G127" s="54">
        <v>21.5</v>
      </c>
      <c r="H127" s="68">
        <f t="shared" si="2"/>
        <v>0</v>
      </c>
      <c r="I127" s="48"/>
    </row>
    <row r="128" spans="1:9" ht="12.75" customHeight="1" x14ac:dyDescent="0.2">
      <c r="A128" s="91" t="s">
        <v>528</v>
      </c>
      <c r="B128" s="107" t="s">
        <v>529</v>
      </c>
      <c r="C128" s="5" t="s">
        <v>859</v>
      </c>
      <c r="D128" s="83">
        <f>[1]ортопедия!$CM$28/10000</f>
        <v>22.5</v>
      </c>
      <c r="E128" s="65"/>
      <c r="F128" s="54">
        <v>22.5</v>
      </c>
      <c r="G128" s="54">
        <v>22.5</v>
      </c>
      <c r="H128" s="68">
        <f t="shared" si="2"/>
        <v>0</v>
      </c>
      <c r="I128" s="48"/>
    </row>
    <row r="129" spans="1:9" ht="14.25" customHeight="1" x14ac:dyDescent="0.2">
      <c r="A129" s="91" t="s">
        <v>530</v>
      </c>
      <c r="B129" s="107" t="s">
        <v>531</v>
      </c>
      <c r="C129" s="5" t="s">
        <v>859</v>
      </c>
      <c r="D129" s="83">
        <f>[1]ортопедия!$CN$28/10000</f>
        <v>23.5</v>
      </c>
      <c r="E129" s="65"/>
      <c r="F129" s="54">
        <v>23.5</v>
      </c>
      <c r="G129" s="54">
        <v>23.5</v>
      </c>
      <c r="H129" s="68">
        <f t="shared" si="2"/>
        <v>0</v>
      </c>
      <c r="I129" s="48"/>
    </row>
    <row r="130" spans="1:9" ht="13.5" customHeight="1" x14ac:dyDescent="0.2">
      <c r="A130" s="91" t="s">
        <v>532</v>
      </c>
      <c r="B130" s="107" t="s">
        <v>533</v>
      </c>
      <c r="C130" s="5" t="s">
        <v>859</v>
      </c>
      <c r="D130" s="83">
        <f>[1]ортопедия!$CO$28/10000</f>
        <v>24.5</v>
      </c>
      <c r="E130" s="65"/>
      <c r="F130" s="54">
        <v>24.5</v>
      </c>
      <c r="G130" s="54">
        <v>24.5</v>
      </c>
      <c r="H130" s="68">
        <f t="shared" si="2"/>
        <v>0</v>
      </c>
      <c r="I130" s="48"/>
    </row>
    <row r="131" spans="1:9" ht="24" customHeight="1" x14ac:dyDescent="0.2">
      <c r="A131" s="85" t="s">
        <v>534</v>
      </c>
      <c r="B131" s="107" t="s">
        <v>535</v>
      </c>
      <c r="C131" s="5" t="s">
        <v>859</v>
      </c>
      <c r="D131" s="83">
        <f>[1]ортопедия!$CP$28/10000</f>
        <v>26.1</v>
      </c>
      <c r="E131" s="65"/>
      <c r="F131" s="54">
        <v>26.1</v>
      </c>
      <c r="G131" s="54">
        <v>26.1</v>
      </c>
      <c r="H131" s="68">
        <f t="shared" si="2"/>
        <v>0</v>
      </c>
      <c r="I131" s="48"/>
    </row>
    <row r="132" spans="1:9" ht="12.75" customHeight="1" x14ac:dyDescent="0.2">
      <c r="A132" s="85" t="s">
        <v>536</v>
      </c>
      <c r="B132" s="107" t="s">
        <v>537</v>
      </c>
      <c r="C132" s="5" t="s">
        <v>859</v>
      </c>
      <c r="D132" s="83">
        <f>[1]ортопедия!$CQ$28/10000</f>
        <v>39.299999999999997</v>
      </c>
      <c r="E132" s="65"/>
      <c r="F132" s="54">
        <v>39.299999999999997</v>
      </c>
      <c r="G132" s="54">
        <v>39.299999999999997</v>
      </c>
      <c r="H132" s="68">
        <f t="shared" si="2"/>
        <v>0</v>
      </c>
      <c r="I132" s="48"/>
    </row>
    <row r="133" spans="1:9" ht="12.75" customHeight="1" x14ac:dyDescent="0.2">
      <c r="A133" s="91" t="s">
        <v>538</v>
      </c>
      <c r="B133" s="107" t="s">
        <v>539</v>
      </c>
      <c r="C133" s="5" t="s">
        <v>226</v>
      </c>
      <c r="D133" s="83">
        <f>[1]ортопедия!$CR$28/10000</f>
        <v>5.3</v>
      </c>
      <c r="E133" s="65"/>
      <c r="F133" s="54">
        <v>5.3</v>
      </c>
      <c r="G133" s="54">
        <v>5.3</v>
      </c>
      <c r="H133" s="68">
        <f t="shared" si="2"/>
        <v>0</v>
      </c>
      <c r="I133" s="48"/>
    </row>
    <row r="134" spans="1:9" ht="12.75" customHeight="1" x14ac:dyDescent="0.2">
      <c r="A134" s="91" t="s">
        <v>540</v>
      </c>
      <c r="B134" s="107" t="s">
        <v>541</v>
      </c>
      <c r="C134" s="5" t="s">
        <v>226</v>
      </c>
      <c r="D134" s="83">
        <f>[1]ортопедия!$CS$28/10000</f>
        <v>5.9</v>
      </c>
      <c r="E134" s="65"/>
      <c r="F134" s="54">
        <v>5.9</v>
      </c>
      <c r="G134" s="54">
        <v>5.9</v>
      </c>
      <c r="H134" s="68">
        <f t="shared" si="2"/>
        <v>0</v>
      </c>
      <c r="I134" s="48"/>
    </row>
    <row r="135" spans="1:9" ht="13.5" customHeight="1" x14ac:dyDescent="0.2">
      <c r="A135" s="91" t="s">
        <v>542</v>
      </c>
      <c r="B135" s="107" t="s">
        <v>543</v>
      </c>
      <c r="C135" s="5" t="s">
        <v>226</v>
      </c>
      <c r="D135" s="83">
        <f>[1]ортопедия!$CT$28/10000</f>
        <v>6.7</v>
      </c>
      <c r="E135" s="65"/>
      <c r="F135" s="54">
        <v>6.7</v>
      </c>
      <c r="G135" s="54">
        <v>6.7</v>
      </c>
      <c r="H135" s="68">
        <f t="shared" si="2"/>
        <v>0</v>
      </c>
      <c r="I135" s="48"/>
    </row>
    <row r="136" spans="1:9" ht="12.75" customHeight="1" x14ac:dyDescent="0.2">
      <c r="A136" s="91" t="s">
        <v>544</v>
      </c>
      <c r="B136" s="107" t="s">
        <v>545</v>
      </c>
      <c r="C136" s="5" t="s">
        <v>226</v>
      </c>
      <c r="D136" s="83">
        <f>[1]ортопедия!$CU$28/10000</f>
        <v>7.3</v>
      </c>
      <c r="E136" s="65"/>
      <c r="F136" s="54">
        <v>7.3</v>
      </c>
      <c r="G136" s="54">
        <v>7.3</v>
      </c>
      <c r="H136" s="68">
        <f t="shared" si="2"/>
        <v>0</v>
      </c>
      <c r="I136" s="48"/>
    </row>
    <row r="137" spans="1:9" ht="12.75" customHeight="1" x14ac:dyDescent="0.2">
      <c r="A137" s="91" t="s">
        <v>546</v>
      </c>
      <c r="B137" s="107" t="s">
        <v>547</v>
      </c>
      <c r="C137" s="5" t="s">
        <v>859</v>
      </c>
      <c r="D137" s="83">
        <f>[1]ортопедия!$CV$28/10000</f>
        <v>15.2</v>
      </c>
      <c r="E137" s="65"/>
      <c r="F137" s="54">
        <v>15.2</v>
      </c>
      <c r="G137" s="54">
        <v>15.2</v>
      </c>
      <c r="H137" s="68">
        <f t="shared" si="2"/>
        <v>0</v>
      </c>
      <c r="I137" s="48"/>
    </row>
    <row r="138" spans="1:9" ht="12.75" customHeight="1" x14ac:dyDescent="0.2">
      <c r="A138" s="91" t="s">
        <v>548</v>
      </c>
      <c r="B138" s="107" t="s">
        <v>549</v>
      </c>
      <c r="C138" s="5" t="s">
        <v>859</v>
      </c>
      <c r="D138" s="83">
        <f>[1]ортопедия!$CW$28/10000</f>
        <v>5.9</v>
      </c>
      <c r="E138" s="65"/>
      <c r="F138" s="54">
        <v>5.9</v>
      </c>
      <c r="G138" s="54">
        <v>5.9</v>
      </c>
      <c r="H138" s="68">
        <f t="shared" si="2"/>
        <v>0</v>
      </c>
      <c r="I138" s="48"/>
    </row>
    <row r="139" spans="1:9" ht="11.25" customHeight="1" x14ac:dyDescent="0.2">
      <c r="A139" s="91" t="s">
        <v>550</v>
      </c>
      <c r="B139" s="107" t="s">
        <v>551</v>
      </c>
      <c r="C139" s="5" t="s">
        <v>859</v>
      </c>
      <c r="D139" s="83">
        <f>[1]ортопедия!$CX$28/10000</f>
        <v>1</v>
      </c>
      <c r="E139" s="65"/>
      <c r="F139" s="54">
        <v>1</v>
      </c>
      <c r="G139" s="54">
        <v>1</v>
      </c>
      <c r="H139" s="68">
        <f t="shared" si="2"/>
        <v>0</v>
      </c>
      <c r="I139" s="48"/>
    </row>
    <row r="140" spans="1:9" ht="12" customHeight="1" x14ac:dyDescent="0.2">
      <c r="A140" s="85" t="s">
        <v>552</v>
      </c>
      <c r="B140" s="107" t="s">
        <v>553</v>
      </c>
      <c r="C140" s="5" t="s">
        <v>226</v>
      </c>
      <c r="D140" s="83">
        <f>[1]ортопедия!$CY$28/10000</f>
        <v>9.4</v>
      </c>
      <c r="E140" s="65"/>
      <c r="F140" s="54">
        <v>9.4</v>
      </c>
      <c r="G140" s="54">
        <v>9.4</v>
      </c>
      <c r="H140" s="68">
        <f t="shared" si="2"/>
        <v>0</v>
      </c>
      <c r="I140" s="48"/>
    </row>
    <row r="141" spans="1:9" ht="12.75" customHeight="1" x14ac:dyDescent="0.2">
      <c r="A141" s="85" t="s">
        <v>554</v>
      </c>
      <c r="B141" s="107" t="s">
        <v>555</v>
      </c>
      <c r="C141" s="5" t="s">
        <v>226</v>
      </c>
      <c r="D141" s="83">
        <f>[1]ортопедия!$CZ$28/10000</f>
        <v>8.5</v>
      </c>
      <c r="E141" s="65"/>
      <c r="F141" s="54">
        <v>8.5</v>
      </c>
      <c r="G141" s="54">
        <v>8.5</v>
      </c>
      <c r="H141" s="68">
        <f t="shared" si="2"/>
        <v>0</v>
      </c>
      <c r="I141" s="48"/>
    </row>
    <row r="142" spans="1:9" ht="13.5" customHeight="1" x14ac:dyDescent="0.2">
      <c r="A142" s="92" t="s">
        <v>875</v>
      </c>
      <c r="B142" s="107" t="s">
        <v>876</v>
      </c>
      <c r="C142" s="5" t="s">
        <v>859</v>
      </c>
      <c r="D142" s="83">
        <f>[1]ортопедия!$IX$28/10000</f>
        <v>7.97</v>
      </c>
      <c r="E142" s="65"/>
      <c r="F142" s="54">
        <v>7.97</v>
      </c>
      <c r="G142" s="54">
        <v>7.97</v>
      </c>
      <c r="H142" s="68">
        <f t="shared" ref="H142:H205" si="3">D142-F142</f>
        <v>0</v>
      </c>
      <c r="I142" s="48"/>
    </row>
    <row r="143" spans="1:9" ht="11.25" customHeight="1" x14ac:dyDescent="0.2">
      <c r="A143" s="92" t="s">
        <v>877</v>
      </c>
      <c r="B143" s="107" t="s">
        <v>878</v>
      </c>
      <c r="C143" s="5" t="s">
        <v>226</v>
      </c>
      <c r="D143" s="83">
        <f>[1]ортопедия!$IY$27</f>
        <v>11.803750156500001</v>
      </c>
      <c r="E143" s="65">
        <v>0.55000000000000004</v>
      </c>
      <c r="F143" s="66">
        <v>11.8</v>
      </c>
      <c r="G143" s="54"/>
      <c r="H143" s="68">
        <f t="shared" si="3"/>
        <v>3.7501565000006565E-3</v>
      </c>
      <c r="I143" s="48"/>
    </row>
    <row r="144" spans="1:9" ht="13.5" customHeight="1" x14ac:dyDescent="0.2">
      <c r="A144" s="85" t="s">
        <v>556</v>
      </c>
      <c r="B144" s="107" t="s">
        <v>557</v>
      </c>
      <c r="C144" s="5" t="s">
        <v>226</v>
      </c>
      <c r="D144" s="83">
        <f>[1]ортопедия!$DA$28/10000</f>
        <v>4</v>
      </c>
      <c r="E144" s="65"/>
      <c r="F144" s="54">
        <v>4</v>
      </c>
      <c r="G144" s="54">
        <v>4</v>
      </c>
      <c r="H144" s="68">
        <f t="shared" si="3"/>
        <v>0</v>
      </c>
      <c r="I144" s="48"/>
    </row>
    <row r="145" spans="1:9" ht="15" customHeight="1" x14ac:dyDescent="0.2">
      <c r="A145" s="85" t="s">
        <v>558</v>
      </c>
      <c r="B145" s="107" t="s">
        <v>559</v>
      </c>
      <c r="C145" s="5" t="s">
        <v>859</v>
      </c>
      <c r="D145" s="83">
        <v>3.19</v>
      </c>
      <c r="E145" s="65">
        <v>0.15</v>
      </c>
      <c r="F145" s="66">
        <v>3.19</v>
      </c>
      <c r="G145" s="54"/>
      <c r="H145" s="68">
        <f t="shared" si="3"/>
        <v>0</v>
      </c>
      <c r="I145" s="48"/>
    </row>
    <row r="146" spans="1:9" ht="15.75" customHeight="1" x14ac:dyDescent="0.2">
      <c r="A146" s="85" t="s">
        <v>560</v>
      </c>
      <c r="B146" s="107" t="s">
        <v>561</v>
      </c>
      <c r="C146" s="5" t="s">
        <v>226</v>
      </c>
      <c r="D146" s="83">
        <f>[1]ортопедия!$DC$28/10000</f>
        <v>8.5</v>
      </c>
      <c r="E146" s="65">
        <v>0.42</v>
      </c>
      <c r="F146" s="66">
        <v>8.5</v>
      </c>
      <c r="G146" s="54"/>
      <c r="H146" s="68">
        <f t="shared" si="3"/>
        <v>0</v>
      </c>
      <c r="I146" s="48"/>
    </row>
    <row r="147" spans="1:9" ht="15" customHeight="1" x14ac:dyDescent="0.25">
      <c r="A147" s="94" t="s">
        <v>562</v>
      </c>
      <c r="B147" s="156" t="s">
        <v>563</v>
      </c>
      <c r="C147" s="156"/>
      <c r="D147" s="156"/>
      <c r="E147" s="65"/>
      <c r="F147" s="66"/>
      <c r="G147" s="54"/>
      <c r="H147" s="68">
        <f t="shared" si="3"/>
        <v>0</v>
      </c>
      <c r="I147" s="48"/>
    </row>
    <row r="148" spans="1:9" ht="13.5" customHeight="1" x14ac:dyDescent="0.2">
      <c r="A148" s="85" t="s">
        <v>564</v>
      </c>
      <c r="B148" s="107" t="s">
        <v>565</v>
      </c>
      <c r="C148" s="5" t="s">
        <v>859</v>
      </c>
      <c r="D148" s="83">
        <f>[1]ортопедия!$DD$28/10000</f>
        <v>16.100000000000001</v>
      </c>
      <c r="E148" s="65"/>
      <c r="F148" s="56">
        <f>[1]ортопедия!$DD$28/10000</f>
        <v>16.100000000000001</v>
      </c>
      <c r="G148" s="56">
        <f>[1]ортопедия!$DD$28/10000</f>
        <v>16.100000000000001</v>
      </c>
      <c r="H148" s="68">
        <f t="shared" si="3"/>
        <v>0</v>
      </c>
      <c r="I148" s="48"/>
    </row>
    <row r="149" spans="1:9" ht="14.25" customHeight="1" x14ac:dyDescent="0.2">
      <c r="A149" s="85" t="s">
        <v>566</v>
      </c>
      <c r="B149" s="107" t="s">
        <v>567</v>
      </c>
      <c r="C149" s="5" t="s">
        <v>226</v>
      </c>
      <c r="D149" s="83">
        <f>[1]ортопедия!$DE$28/10000</f>
        <v>15.1</v>
      </c>
      <c r="E149" s="65"/>
      <c r="F149" s="56">
        <f>[1]ортопедия!$DE$28/10000</f>
        <v>15.1</v>
      </c>
      <c r="G149" s="56">
        <f>[1]ортопедия!$DE$28/10000</f>
        <v>15.1</v>
      </c>
      <c r="H149" s="68">
        <f t="shared" si="3"/>
        <v>0</v>
      </c>
      <c r="I149" s="48"/>
    </row>
    <row r="150" spans="1:9" ht="14.25" customHeight="1" x14ac:dyDescent="0.2">
      <c r="A150" s="85" t="s">
        <v>568</v>
      </c>
      <c r="B150" s="107" t="s">
        <v>569</v>
      </c>
      <c r="C150" s="5" t="s">
        <v>226</v>
      </c>
      <c r="D150" s="83">
        <f>[1]ортопедия!$DF$28/10000</f>
        <v>19.399999999999999</v>
      </c>
      <c r="E150" s="65"/>
      <c r="F150" s="56">
        <f>[1]ортопедия!$DF$28/10000</f>
        <v>19.399999999999999</v>
      </c>
      <c r="G150" s="56">
        <f>[1]ортопедия!$DF$28/10000</f>
        <v>19.399999999999999</v>
      </c>
      <c r="H150" s="68">
        <f t="shared" si="3"/>
        <v>0</v>
      </c>
      <c r="I150" s="48"/>
    </row>
    <row r="151" spans="1:9" ht="14.25" customHeight="1" x14ac:dyDescent="0.2">
      <c r="A151" s="91" t="s">
        <v>570</v>
      </c>
      <c r="B151" s="107" t="s">
        <v>571</v>
      </c>
      <c r="C151" s="5" t="s">
        <v>859</v>
      </c>
      <c r="D151" s="83">
        <f>[1]ортопедия!$DG$28/10000</f>
        <v>4.7</v>
      </c>
      <c r="E151" s="65"/>
      <c r="F151" s="56">
        <f>[1]ортопедия!$DG$28/10000</f>
        <v>4.7</v>
      </c>
      <c r="G151" s="56">
        <f>[1]ортопедия!$DG$28/10000</f>
        <v>4.7</v>
      </c>
      <c r="H151" s="68">
        <f t="shared" si="3"/>
        <v>0</v>
      </c>
      <c r="I151" s="48"/>
    </row>
    <row r="152" spans="1:9" ht="12" customHeight="1" x14ac:dyDescent="0.2">
      <c r="A152" s="91" t="s">
        <v>572</v>
      </c>
      <c r="B152" s="107" t="s">
        <v>573</v>
      </c>
      <c r="C152" s="5" t="s">
        <v>859</v>
      </c>
      <c r="D152" s="83">
        <f>[1]ортопедия!$DH$28/10000</f>
        <v>8.1999999999999993</v>
      </c>
      <c r="E152" s="65"/>
      <c r="F152" s="56">
        <f>[1]ортопедия!$DH$28/10000</f>
        <v>8.1999999999999993</v>
      </c>
      <c r="G152" s="56">
        <f>[1]ортопедия!$DH$28/10000</f>
        <v>8.1999999999999993</v>
      </c>
      <c r="H152" s="68">
        <f t="shared" si="3"/>
        <v>0</v>
      </c>
      <c r="I152" s="48"/>
    </row>
    <row r="153" spans="1:9" ht="12.75" customHeight="1" x14ac:dyDescent="0.2">
      <c r="A153" s="91" t="s">
        <v>574</v>
      </c>
      <c r="B153" s="107" t="s">
        <v>575</v>
      </c>
      <c r="C153" s="5" t="s">
        <v>859</v>
      </c>
      <c r="D153" s="83">
        <f>[1]ортопедия!$DI$28/10000</f>
        <v>6.7</v>
      </c>
      <c r="E153" s="65"/>
      <c r="F153" s="56">
        <f>[1]ортопедия!$DI$28/10000</f>
        <v>6.7</v>
      </c>
      <c r="G153" s="56">
        <f>[1]ортопедия!$DI$28/10000</f>
        <v>6.7</v>
      </c>
      <c r="H153" s="68">
        <f t="shared" si="3"/>
        <v>0</v>
      </c>
      <c r="I153" s="48"/>
    </row>
    <row r="154" spans="1:9" ht="14.25" customHeight="1" x14ac:dyDescent="0.2">
      <c r="A154" s="85" t="s">
        <v>576</v>
      </c>
      <c r="B154" s="107" t="s">
        <v>577</v>
      </c>
      <c r="C154" s="5" t="s">
        <v>859</v>
      </c>
      <c r="D154" s="83">
        <f>[1]ортопедия!$DJ$28/10000</f>
        <v>9.4</v>
      </c>
      <c r="E154" s="65"/>
      <c r="F154" s="56">
        <f>[1]ортопедия!$DJ$28/10000</f>
        <v>9.4</v>
      </c>
      <c r="G154" s="56">
        <f>[1]ортопедия!$DJ$28/10000</f>
        <v>9.4</v>
      </c>
      <c r="H154" s="68">
        <f t="shared" si="3"/>
        <v>0</v>
      </c>
      <c r="I154" s="48"/>
    </row>
    <row r="155" spans="1:9" ht="12.75" customHeight="1" x14ac:dyDescent="0.2">
      <c r="A155" s="85" t="s">
        <v>578</v>
      </c>
      <c r="B155" s="107" t="s">
        <v>579</v>
      </c>
      <c r="C155" s="5" t="s">
        <v>859</v>
      </c>
      <c r="D155" s="83">
        <f>[1]ортопедия!$DK$28/10000</f>
        <v>9.4</v>
      </c>
      <c r="E155" s="65"/>
      <c r="F155" s="56">
        <f>[1]ортопедия!$DK$28/10000</f>
        <v>9.4</v>
      </c>
      <c r="G155" s="56">
        <f>[1]ортопедия!$DK$28/10000</f>
        <v>9.4</v>
      </c>
      <c r="H155" s="68">
        <f t="shared" si="3"/>
        <v>0</v>
      </c>
      <c r="I155" s="48"/>
    </row>
    <row r="156" spans="1:9" ht="16.5" customHeight="1" x14ac:dyDescent="0.2">
      <c r="A156" s="85" t="s">
        <v>580</v>
      </c>
      <c r="B156" s="107" t="s">
        <v>581</v>
      </c>
      <c r="C156" s="5" t="s">
        <v>859</v>
      </c>
      <c r="D156" s="83">
        <f>[1]ортопедия!$DL$28/10000</f>
        <v>10</v>
      </c>
      <c r="E156" s="65"/>
      <c r="F156" s="56">
        <f>[1]ортопедия!$DL$28/10000</f>
        <v>10</v>
      </c>
      <c r="G156" s="56">
        <f>[1]ортопедия!$DL$28/10000</f>
        <v>10</v>
      </c>
      <c r="H156" s="68">
        <f t="shared" si="3"/>
        <v>0</v>
      </c>
      <c r="I156" s="48"/>
    </row>
    <row r="157" spans="1:9" ht="14.25" customHeight="1" x14ac:dyDescent="0.2">
      <c r="A157" s="85" t="s">
        <v>582</v>
      </c>
      <c r="B157" s="107" t="s">
        <v>583</v>
      </c>
      <c r="C157" s="5" t="s">
        <v>859</v>
      </c>
      <c r="D157" s="83">
        <f>[1]ортопедия!$DM$28/10000</f>
        <v>10</v>
      </c>
      <c r="E157" s="65"/>
      <c r="F157" s="56">
        <f>[1]ортопедия!$DM$28/10000</f>
        <v>10</v>
      </c>
      <c r="G157" s="56">
        <f>[1]ортопедия!$DM$28/10000</f>
        <v>10</v>
      </c>
      <c r="H157" s="68">
        <f t="shared" si="3"/>
        <v>0</v>
      </c>
      <c r="I157" s="48"/>
    </row>
    <row r="158" spans="1:9" ht="13.5" customHeight="1" x14ac:dyDescent="0.2">
      <c r="A158" s="85" t="s">
        <v>584</v>
      </c>
      <c r="B158" s="107" t="s">
        <v>585</v>
      </c>
      <c r="C158" s="5" t="s">
        <v>859</v>
      </c>
      <c r="D158" s="83">
        <f>[1]ортопедия!$DN$28/10000</f>
        <v>10.6</v>
      </c>
      <c r="E158" s="65"/>
      <c r="F158" s="56">
        <f>[1]ортопедия!$DN$28/10000</f>
        <v>10.6</v>
      </c>
      <c r="G158" s="56">
        <f>[1]ортопедия!$DN$28/10000</f>
        <v>10.6</v>
      </c>
      <c r="H158" s="68">
        <f t="shared" si="3"/>
        <v>0</v>
      </c>
      <c r="I158" s="48"/>
    </row>
    <row r="159" spans="1:9" ht="13.5" customHeight="1" x14ac:dyDescent="0.2">
      <c r="A159" s="85" t="s">
        <v>586</v>
      </c>
      <c r="B159" s="107" t="s">
        <v>587</v>
      </c>
      <c r="C159" s="5" t="s">
        <v>859</v>
      </c>
      <c r="D159" s="83">
        <f>[1]ортопедия!$DO$28/10000</f>
        <v>7.3</v>
      </c>
      <c r="E159" s="65"/>
      <c r="F159" s="56">
        <f>[1]ортопедия!$DO$28/10000</f>
        <v>7.3</v>
      </c>
      <c r="G159" s="56">
        <f>[1]ортопедия!$DO$28/10000</f>
        <v>7.3</v>
      </c>
      <c r="H159" s="68">
        <f t="shared" si="3"/>
        <v>0</v>
      </c>
      <c r="I159" s="48"/>
    </row>
    <row r="160" spans="1:9" ht="12.75" customHeight="1" x14ac:dyDescent="0.2">
      <c r="A160" s="91" t="s">
        <v>588</v>
      </c>
      <c r="B160" s="107" t="s">
        <v>589</v>
      </c>
      <c r="C160" s="5" t="s">
        <v>226</v>
      </c>
      <c r="D160" s="83">
        <f>[1]ортопедия!$DP$28/10000</f>
        <v>1.6</v>
      </c>
      <c r="E160" s="65"/>
      <c r="F160" s="54">
        <v>1.6</v>
      </c>
      <c r="G160" s="54">
        <v>1.6</v>
      </c>
      <c r="H160" s="68">
        <f t="shared" si="3"/>
        <v>0</v>
      </c>
      <c r="I160" s="48"/>
    </row>
    <row r="161" spans="1:9" ht="15.75" customHeight="1" x14ac:dyDescent="0.2">
      <c r="A161" s="92" t="s">
        <v>879</v>
      </c>
      <c r="B161" s="107" t="s">
        <v>880</v>
      </c>
      <c r="C161" s="5" t="s">
        <v>226</v>
      </c>
      <c r="D161" s="83">
        <f>[1]ортопедия!$IZ$27</f>
        <v>3.6855393825</v>
      </c>
      <c r="E161" s="65">
        <v>0.17</v>
      </c>
      <c r="F161" s="66">
        <v>3.61</v>
      </c>
      <c r="G161" s="54"/>
      <c r="H161" s="68">
        <f t="shared" si="3"/>
        <v>7.5539382500000141E-2</v>
      </c>
      <c r="I161" s="48"/>
    </row>
    <row r="162" spans="1:9" ht="13.5" customHeight="1" x14ac:dyDescent="0.2">
      <c r="A162" s="92" t="s">
        <v>881</v>
      </c>
      <c r="B162" s="107" t="s">
        <v>882</v>
      </c>
      <c r="C162" s="5" t="s">
        <v>226</v>
      </c>
      <c r="D162" s="83">
        <f>[1]ортопедия!$JA$27</f>
        <v>11.340857993500002</v>
      </c>
      <c r="E162" s="65">
        <v>0.53</v>
      </c>
      <c r="F162" s="66">
        <v>11.34</v>
      </c>
      <c r="G162" s="57" t="s">
        <v>1000</v>
      </c>
      <c r="H162" s="68">
        <f t="shared" si="3"/>
        <v>8.5799350000215213E-4</v>
      </c>
      <c r="I162" s="48"/>
    </row>
    <row r="163" spans="1:9" ht="14.25" customHeight="1" x14ac:dyDescent="0.2">
      <c r="A163" s="92" t="s">
        <v>883</v>
      </c>
      <c r="B163" s="107" t="s">
        <v>884</v>
      </c>
      <c r="C163" s="5" t="s">
        <v>859</v>
      </c>
      <c r="D163" s="83">
        <f>[1]ортопедия!$JB$27</f>
        <v>11.803750156500001</v>
      </c>
      <c r="E163" s="65">
        <v>0.55000000000000004</v>
      </c>
      <c r="F163" s="66">
        <v>11.8</v>
      </c>
      <c r="G163" s="54"/>
      <c r="H163" s="68">
        <f t="shared" si="3"/>
        <v>3.7501565000006565E-3</v>
      </c>
      <c r="I163" s="48"/>
    </row>
    <row r="164" spans="1:9" ht="12.75" customHeight="1" x14ac:dyDescent="0.2">
      <c r="A164" s="91" t="s">
        <v>590</v>
      </c>
      <c r="B164" s="107" t="s">
        <v>591</v>
      </c>
      <c r="C164" s="5" t="s">
        <v>859</v>
      </c>
      <c r="D164" s="83">
        <f>[1]ортопедия!$DQ$28/10000</f>
        <v>12.3</v>
      </c>
      <c r="E164" s="65"/>
      <c r="F164" s="56">
        <f>[1]ортопедия!$DQ$28/10000</f>
        <v>12.3</v>
      </c>
      <c r="G164" s="56">
        <f>[1]ортопедия!$DQ$28/10000</f>
        <v>12.3</v>
      </c>
      <c r="H164" s="68">
        <f t="shared" si="3"/>
        <v>0</v>
      </c>
      <c r="I164" s="48"/>
    </row>
    <row r="165" spans="1:9" ht="15" customHeight="1" x14ac:dyDescent="0.2">
      <c r="A165" s="91" t="s">
        <v>592</v>
      </c>
      <c r="B165" s="107" t="s">
        <v>593</v>
      </c>
      <c r="C165" s="5" t="s">
        <v>859</v>
      </c>
      <c r="D165" s="83">
        <f>[1]ортопедия!$DR$28/10000</f>
        <v>14</v>
      </c>
      <c r="E165" s="65"/>
      <c r="F165" s="56">
        <f>[1]ортопедия!$DR$28/10000</f>
        <v>14</v>
      </c>
      <c r="G165" s="56">
        <f>[1]ортопедия!$DR$28/10000</f>
        <v>14</v>
      </c>
      <c r="H165" s="68">
        <f t="shared" si="3"/>
        <v>0</v>
      </c>
      <c r="I165" s="48"/>
    </row>
    <row r="166" spans="1:9" ht="12.75" customHeight="1" x14ac:dyDescent="0.2">
      <c r="A166" s="91" t="s">
        <v>594</v>
      </c>
      <c r="B166" s="107" t="s">
        <v>595</v>
      </c>
      <c r="C166" s="5" t="s">
        <v>859</v>
      </c>
      <c r="D166" s="83">
        <f>[1]ортопедия!$DS$28/10000</f>
        <v>15.7</v>
      </c>
      <c r="E166" s="65"/>
      <c r="F166" s="56">
        <f>[1]ортопедия!$DS$28/10000</f>
        <v>15.7</v>
      </c>
      <c r="G166" s="56">
        <f>[1]ортопедия!$DS$28/10000</f>
        <v>15.7</v>
      </c>
      <c r="H166" s="68">
        <f t="shared" si="3"/>
        <v>0</v>
      </c>
      <c r="I166" s="48"/>
    </row>
    <row r="167" spans="1:9" ht="13.5" customHeight="1" x14ac:dyDescent="0.2">
      <c r="A167" s="91" t="s">
        <v>596</v>
      </c>
      <c r="B167" s="107" t="s">
        <v>597</v>
      </c>
      <c r="C167" s="5" t="s">
        <v>859</v>
      </c>
      <c r="D167" s="83">
        <f>[1]ортопедия!$DT$28/10000</f>
        <v>17.3</v>
      </c>
      <c r="E167" s="65"/>
      <c r="F167" s="56">
        <f>[1]ортопедия!$DT$28/10000</f>
        <v>17.3</v>
      </c>
      <c r="G167" s="56">
        <f>[1]ортопедия!$DT$28/10000</f>
        <v>17.3</v>
      </c>
      <c r="H167" s="68">
        <f t="shared" si="3"/>
        <v>0</v>
      </c>
      <c r="I167" s="48"/>
    </row>
    <row r="168" spans="1:9" ht="13.5" customHeight="1" x14ac:dyDescent="0.2">
      <c r="A168" s="91" t="s">
        <v>598</v>
      </c>
      <c r="B168" s="107" t="s">
        <v>599</v>
      </c>
      <c r="C168" s="5" t="s">
        <v>859</v>
      </c>
      <c r="D168" s="83">
        <f>[1]ортопедия!$DU$28/10000</f>
        <v>19</v>
      </c>
      <c r="E168" s="65"/>
      <c r="F168" s="56">
        <f>[1]ортопедия!$DU$28/10000</f>
        <v>19</v>
      </c>
      <c r="G168" s="56">
        <f>[1]ортопедия!$DU$28/10000</f>
        <v>19</v>
      </c>
      <c r="H168" s="68">
        <f t="shared" si="3"/>
        <v>0</v>
      </c>
      <c r="I168" s="48"/>
    </row>
    <row r="169" spans="1:9" ht="14.25" customHeight="1" x14ac:dyDescent="0.2">
      <c r="A169" s="91" t="s">
        <v>600</v>
      </c>
      <c r="B169" s="107" t="s">
        <v>601</v>
      </c>
      <c r="C169" s="5" t="s">
        <v>859</v>
      </c>
      <c r="D169" s="83">
        <f>[1]ортопедия!$DV$28/10000</f>
        <v>20.6</v>
      </c>
      <c r="E169" s="65"/>
      <c r="F169" s="56">
        <f>[1]ортопедия!$DV$28/10000</f>
        <v>20.6</v>
      </c>
      <c r="G169" s="56">
        <f>[1]ортопедия!$DV$28/10000</f>
        <v>20.6</v>
      </c>
      <c r="H169" s="68">
        <f t="shared" si="3"/>
        <v>0</v>
      </c>
      <c r="I169" s="48"/>
    </row>
    <row r="170" spans="1:9" ht="15" customHeight="1" x14ac:dyDescent="0.2">
      <c r="A170" s="91" t="s">
        <v>602</v>
      </c>
      <c r="B170" s="107" t="s">
        <v>603</v>
      </c>
      <c r="C170" s="5" t="s">
        <v>859</v>
      </c>
      <c r="D170" s="83">
        <f>[1]ортопедия!$DW$28/10000</f>
        <v>22.4</v>
      </c>
      <c r="E170" s="65"/>
      <c r="F170" s="56">
        <f>[1]ортопедия!$DW$28/10000</f>
        <v>22.4</v>
      </c>
      <c r="G170" s="56">
        <f>[1]ортопедия!$DW$28/10000</f>
        <v>22.4</v>
      </c>
      <c r="H170" s="68">
        <f t="shared" si="3"/>
        <v>0</v>
      </c>
      <c r="I170" s="48"/>
    </row>
    <row r="171" spans="1:9" ht="12.75" customHeight="1" x14ac:dyDescent="0.2">
      <c r="A171" s="91" t="s">
        <v>604</v>
      </c>
      <c r="B171" s="107" t="s">
        <v>605</v>
      </c>
      <c r="C171" s="5" t="s">
        <v>859</v>
      </c>
      <c r="D171" s="83">
        <f>[1]ортопедия!$DX$28/10000</f>
        <v>24</v>
      </c>
      <c r="E171" s="65"/>
      <c r="F171" s="56">
        <f>[1]ортопедия!$DX$28/10000</f>
        <v>24</v>
      </c>
      <c r="G171" s="56">
        <f>[1]ортопедия!$DX$28/10000</f>
        <v>24</v>
      </c>
      <c r="H171" s="68">
        <f t="shared" si="3"/>
        <v>0</v>
      </c>
      <c r="I171" s="48"/>
    </row>
    <row r="172" spans="1:9" ht="12.75" customHeight="1" x14ac:dyDescent="0.2">
      <c r="A172" s="91" t="s">
        <v>606</v>
      </c>
      <c r="B172" s="107" t="s">
        <v>607</v>
      </c>
      <c r="C172" s="5" t="s">
        <v>859</v>
      </c>
      <c r="D172" s="83">
        <f>[1]ортопедия!$DY$28/10000</f>
        <v>25.7</v>
      </c>
      <c r="E172" s="65"/>
      <c r="F172" s="56">
        <f>[1]ортопедия!$DY$28/10000</f>
        <v>25.7</v>
      </c>
      <c r="G172" s="56">
        <f>[1]ортопедия!$DY$28/10000</f>
        <v>25.7</v>
      </c>
      <c r="H172" s="68">
        <f t="shared" si="3"/>
        <v>0</v>
      </c>
      <c r="I172" s="48"/>
    </row>
    <row r="173" spans="1:9" ht="13.5" customHeight="1" x14ac:dyDescent="0.2">
      <c r="A173" s="91" t="s">
        <v>608</v>
      </c>
      <c r="B173" s="107" t="s">
        <v>609</v>
      </c>
      <c r="C173" s="5" t="s">
        <v>859</v>
      </c>
      <c r="D173" s="83">
        <f>[1]ортопедия!$DZ$28/10000</f>
        <v>27.3</v>
      </c>
      <c r="E173" s="65"/>
      <c r="F173" s="56">
        <f>[1]ортопедия!$DZ$28/10000</f>
        <v>27.3</v>
      </c>
      <c r="G173" s="56">
        <f>[1]ортопедия!$DZ$28/10000</f>
        <v>27.3</v>
      </c>
      <c r="H173" s="68">
        <f t="shared" si="3"/>
        <v>0</v>
      </c>
      <c r="I173" s="48"/>
    </row>
    <row r="174" spans="1:9" ht="12.75" customHeight="1" x14ac:dyDescent="0.2">
      <c r="A174" s="91" t="s">
        <v>610</v>
      </c>
      <c r="B174" s="107" t="s">
        <v>611</v>
      </c>
      <c r="C174" s="5" t="s">
        <v>859</v>
      </c>
      <c r="D174" s="83">
        <f>[1]ортопедия!$EA$28/10000</f>
        <v>29</v>
      </c>
      <c r="E174" s="65"/>
      <c r="F174" s="54">
        <v>29</v>
      </c>
      <c r="G174" s="54">
        <v>29</v>
      </c>
      <c r="H174" s="68">
        <f t="shared" si="3"/>
        <v>0</v>
      </c>
      <c r="I174" s="48"/>
    </row>
    <row r="175" spans="1:9" ht="13.5" customHeight="1" x14ac:dyDescent="0.2">
      <c r="A175" s="91" t="s">
        <v>612</v>
      </c>
      <c r="B175" s="107" t="s">
        <v>613</v>
      </c>
      <c r="C175" s="5" t="s">
        <v>859</v>
      </c>
      <c r="D175" s="83">
        <f>[1]ортопедия!$EB$28/10000</f>
        <v>30.6</v>
      </c>
      <c r="E175" s="65"/>
      <c r="F175" s="54">
        <v>30.6</v>
      </c>
      <c r="G175" s="54">
        <v>30.6</v>
      </c>
      <c r="H175" s="68">
        <f t="shared" si="3"/>
        <v>0</v>
      </c>
      <c r="I175" s="48"/>
    </row>
    <row r="176" spans="1:9" ht="13.5" customHeight="1" x14ac:dyDescent="0.2">
      <c r="A176" s="85" t="s">
        <v>614</v>
      </c>
      <c r="B176" s="107" t="s">
        <v>615</v>
      </c>
      <c r="C176" s="5" t="s">
        <v>859</v>
      </c>
      <c r="D176" s="83">
        <f>[1]ортопедия!$EC$28/10000</f>
        <v>4.7</v>
      </c>
      <c r="E176" s="65"/>
      <c r="F176" s="54">
        <v>4.7</v>
      </c>
      <c r="G176" s="54">
        <v>4.7</v>
      </c>
      <c r="H176" s="68">
        <f t="shared" si="3"/>
        <v>0</v>
      </c>
      <c r="I176" s="48"/>
    </row>
    <row r="177" spans="1:9" ht="15" customHeight="1" x14ac:dyDescent="0.2">
      <c r="A177" s="85" t="s">
        <v>616</v>
      </c>
      <c r="B177" s="107" t="s">
        <v>617</v>
      </c>
      <c r="C177" s="5" t="s">
        <v>859</v>
      </c>
      <c r="D177" s="83">
        <f>[1]ортопедия!$ED$28/10000</f>
        <v>4</v>
      </c>
      <c r="E177" s="65"/>
      <c r="F177" s="54">
        <v>4</v>
      </c>
      <c r="G177" s="54">
        <v>4</v>
      </c>
      <c r="H177" s="68">
        <f t="shared" si="3"/>
        <v>0</v>
      </c>
      <c r="I177" s="48"/>
    </row>
    <row r="178" spans="1:9" ht="12" customHeight="1" x14ac:dyDescent="0.2">
      <c r="A178" s="85" t="s">
        <v>618</v>
      </c>
      <c r="B178" s="107" t="s">
        <v>619</v>
      </c>
      <c r="C178" s="5" t="s">
        <v>859</v>
      </c>
      <c r="D178" s="83">
        <f>[1]ортопедия!$EE$28/10000</f>
        <v>3.3</v>
      </c>
      <c r="E178" s="65"/>
      <c r="F178" s="54">
        <v>3.3</v>
      </c>
      <c r="G178" s="54">
        <v>3.3</v>
      </c>
      <c r="H178" s="68">
        <f t="shared" si="3"/>
        <v>0</v>
      </c>
      <c r="I178" s="48"/>
    </row>
    <row r="179" spans="1:9" ht="12" customHeight="1" x14ac:dyDescent="0.2">
      <c r="A179" s="95" t="s">
        <v>974</v>
      </c>
      <c r="B179" s="133" t="s">
        <v>969</v>
      </c>
      <c r="C179" s="5" t="s">
        <v>226</v>
      </c>
      <c r="D179" s="83">
        <f>[1]ортопедия!$KK$27</f>
        <v>21.397143442500003</v>
      </c>
      <c r="E179" s="65">
        <v>1</v>
      </c>
      <c r="F179" s="66">
        <v>21.4</v>
      </c>
      <c r="G179" s="54"/>
      <c r="H179" s="68">
        <f t="shared" si="3"/>
        <v>-2.8565574999959154E-3</v>
      </c>
      <c r="I179" s="48"/>
    </row>
    <row r="180" spans="1:9" ht="14.25" customHeight="1" x14ac:dyDescent="0.2">
      <c r="A180" s="85" t="s">
        <v>620</v>
      </c>
      <c r="B180" s="107" t="s">
        <v>621</v>
      </c>
      <c r="C180" s="5" t="s">
        <v>226</v>
      </c>
      <c r="D180" s="83">
        <v>3.23</v>
      </c>
      <c r="E180" s="65">
        <v>0.15</v>
      </c>
      <c r="F180" s="66">
        <v>3.23</v>
      </c>
      <c r="G180" s="54"/>
      <c r="H180" s="68">
        <f t="shared" si="3"/>
        <v>0</v>
      </c>
      <c r="I180" s="48"/>
    </row>
    <row r="181" spans="1:9" ht="12.75" customHeight="1" x14ac:dyDescent="0.25">
      <c r="A181" s="94" t="s">
        <v>622</v>
      </c>
      <c r="B181" s="156" t="s">
        <v>623</v>
      </c>
      <c r="C181" s="156"/>
      <c r="D181" s="156"/>
      <c r="E181" s="65"/>
      <c r="F181" s="66"/>
      <c r="G181" s="54"/>
      <c r="H181" s="68">
        <f t="shared" si="3"/>
        <v>0</v>
      </c>
      <c r="I181" s="48"/>
    </row>
    <row r="182" spans="1:9" ht="15" customHeight="1" x14ac:dyDescent="0.2">
      <c r="A182" s="85" t="s">
        <v>624</v>
      </c>
      <c r="B182" s="107" t="s">
        <v>625</v>
      </c>
      <c r="C182" s="5" t="s">
        <v>859</v>
      </c>
      <c r="D182" s="83">
        <f>[1]ортопедия!$EG$28/10000</f>
        <v>5.3</v>
      </c>
      <c r="E182" s="65"/>
      <c r="F182" s="54">
        <v>5.3</v>
      </c>
      <c r="G182" s="54">
        <v>5.3</v>
      </c>
      <c r="H182" s="68">
        <f t="shared" si="3"/>
        <v>0</v>
      </c>
      <c r="I182" s="48"/>
    </row>
    <row r="183" spans="1:9" ht="12.75" customHeight="1" x14ac:dyDescent="0.2">
      <c r="A183" s="85" t="s">
        <v>626</v>
      </c>
      <c r="B183" s="107" t="s">
        <v>627</v>
      </c>
      <c r="C183" s="5" t="s">
        <v>859</v>
      </c>
      <c r="D183" s="83">
        <f>[1]ортопедия!$EH$28/10000</f>
        <v>5.3</v>
      </c>
      <c r="E183" s="65"/>
      <c r="F183" s="54">
        <v>5.3</v>
      </c>
      <c r="G183" s="54">
        <v>5.3</v>
      </c>
      <c r="H183" s="68">
        <f t="shared" si="3"/>
        <v>0</v>
      </c>
      <c r="I183" s="48"/>
    </row>
    <row r="184" spans="1:9" ht="15.75" customHeight="1" x14ac:dyDescent="0.2">
      <c r="A184" s="94" t="s">
        <v>628</v>
      </c>
      <c r="B184" s="195" t="s">
        <v>629</v>
      </c>
      <c r="C184" s="195"/>
      <c r="D184" s="195"/>
      <c r="E184" s="65"/>
      <c r="F184" s="66"/>
      <c r="G184" s="54"/>
      <c r="H184" s="68">
        <f t="shared" si="3"/>
        <v>0</v>
      </c>
      <c r="I184" s="48"/>
    </row>
    <row r="185" spans="1:9" ht="12" customHeight="1" x14ac:dyDescent="0.2">
      <c r="A185" s="85" t="s">
        <v>630</v>
      </c>
      <c r="B185" s="135" t="s">
        <v>990</v>
      </c>
      <c r="C185" s="5" t="s">
        <v>859</v>
      </c>
      <c r="D185" s="83">
        <f>[1]ортопедия!$EI$28/10000</f>
        <v>19</v>
      </c>
      <c r="E185" s="65">
        <v>0.93</v>
      </c>
      <c r="F185" s="66">
        <v>19</v>
      </c>
      <c r="G185" s="54"/>
      <c r="H185" s="68">
        <f t="shared" si="3"/>
        <v>0</v>
      </c>
      <c r="I185" s="48"/>
    </row>
    <row r="186" spans="1:9" ht="13.5" customHeight="1" x14ac:dyDescent="0.2">
      <c r="A186" s="85" t="s">
        <v>631</v>
      </c>
      <c r="B186" s="107" t="s">
        <v>1009</v>
      </c>
      <c r="C186" s="5" t="s">
        <v>859</v>
      </c>
      <c r="D186" s="83">
        <v>22.66</v>
      </c>
      <c r="E186" s="65">
        <v>1.06</v>
      </c>
      <c r="F186" s="66">
        <v>22.66</v>
      </c>
      <c r="G186" s="54"/>
      <c r="H186" s="68">
        <f t="shared" si="3"/>
        <v>0</v>
      </c>
      <c r="I186" s="48"/>
    </row>
    <row r="187" spans="1:9" ht="13.5" customHeight="1" x14ac:dyDescent="0.2">
      <c r="A187" s="85" t="s">
        <v>632</v>
      </c>
      <c r="B187" s="107" t="s">
        <v>633</v>
      </c>
      <c r="C187" s="5" t="s">
        <v>859</v>
      </c>
      <c r="D187" s="83">
        <f>[1]ортопедия!$EK$28/10000</f>
        <v>14.7</v>
      </c>
      <c r="E187" s="65">
        <v>0.72</v>
      </c>
      <c r="F187" s="66">
        <v>14.7</v>
      </c>
      <c r="G187" s="54"/>
      <c r="H187" s="68">
        <f t="shared" si="3"/>
        <v>0</v>
      </c>
      <c r="I187" s="48"/>
    </row>
    <row r="188" spans="1:9" ht="13.5" customHeight="1" x14ac:dyDescent="0.2">
      <c r="A188" s="85" t="s">
        <v>634</v>
      </c>
      <c r="B188" s="107" t="s">
        <v>635</v>
      </c>
      <c r="C188" s="5" t="s">
        <v>859</v>
      </c>
      <c r="D188" s="83">
        <v>1.6</v>
      </c>
      <c r="E188" s="65">
        <v>0.08</v>
      </c>
      <c r="F188" s="66">
        <v>1.6</v>
      </c>
      <c r="G188" s="54"/>
      <c r="H188" s="68">
        <f t="shared" si="3"/>
        <v>0</v>
      </c>
      <c r="I188" s="48"/>
    </row>
    <row r="189" spans="1:9" ht="15.75" customHeight="1" x14ac:dyDescent="0.2">
      <c r="A189" s="85" t="s">
        <v>636</v>
      </c>
      <c r="B189" s="107" t="s">
        <v>1010</v>
      </c>
      <c r="C189" s="5" t="s">
        <v>859</v>
      </c>
      <c r="D189" s="83">
        <v>6.5</v>
      </c>
      <c r="E189" s="65">
        <v>0.32</v>
      </c>
      <c r="F189" s="66">
        <v>6.5</v>
      </c>
      <c r="G189" s="54"/>
      <c r="H189" s="68">
        <f t="shared" si="3"/>
        <v>0</v>
      </c>
      <c r="I189" s="48"/>
    </row>
    <row r="190" spans="1:9" ht="13.5" customHeight="1" x14ac:dyDescent="0.2">
      <c r="A190" s="92" t="s">
        <v>885</v>
      </c>
      <c r="B190" s="107" t="s">
        <v>886</v>
      </c>
      <c r="C190" s="5" t="s">
        <v>859</v>
      </c>
      <c r="D190" s="83">
        <v>2.9</v>
      </c>
      <c r="E190" s="65">
        <v>0.14000000000000001</v>
      </c>
      <c r="F190" s="66">
        <v>2.9</v>
      </c>
      <c r="G190" s="54"/>
      <c r="H190" s="68">
        <f t="shared" si="3"/>
        <v>0</v>
      </c>
      <c r="I190" s="48"/>
    </row>
    <row r="191" spans="1:9" ht="15.75" customHeight="1" x14ac:dyDescent="0.2">
      <c r="A191" s="92" t="s">
        <v>887</v>
      </c>
      <c r="B191" s="107" t="s">
        <v>888</v>
      </c>
      <c r="C191" s="5" t="s">
        <v>859</v>
      </c>
      <c r="D191" s="83">
        <v>2.33</v>
      </c>
      <c r="E191" s="65">
        <v>0.11</v>
      </c>
      <c r="F191" s="66">
        <v>2.33</v>
      </c>
      <c r="G191" s="54"/>
      <c r="H191" s="68">
        <f t="shared" si="3"/>
        <v>0</v>
      </c>
      <c r="I191" s="48"/>
    </row>
    <row r="192" spans="1:9" ht="15" customHeight="1" x14ac:dyDescent="0.25">
      <c r="A192" s="94" t="s">
        <v>637</v>
      </c>
      <c r="B192" s="156" t="s">
        <v>638</v>
      </c>
      <c r="C192" s="156"/>
      <c r="D192" s="156"/>
      <c r="E192" s="65"/>
      <c r="F192" s="66"/>
      <c r="G192" s="54"/>
      <c r="H192" s="68">
        <f t="shared" si="3"/>
        <v>0</v>
      </c>
      <c r="I192" s="48"/>
    </row>
    <row r="193" spans="1:9" ht="15.75" customHeight="1" x14ac:dyDescent="0.2">
      <c r="A193" s="85" t="s">
        <v>639</v>
      </c>
      <c r="B193" s="107" t="s">
        <v>640</v>
      </c>
      <c r="C193" s="5" t="s">
        <v>859</v>
      </c>
      <c r="D193" s="83">
        <f>[1]ортопедия!$EN$28/10000</f>
        <v>24</v>
      </c>
      <c r="E193" s="65"/>
      <c r="F193" s="54">
        <v>24</v>
      </c>
      <c r="G193" s="54">
        <v>24</v>
      </c>
      <c r="H193" s="68">
        <f t="shared" si="3"/>
        <v>0</v>
      </c>
      <c r="I193" s="48"/>
    </row>
    <row r="194" spans="1:9" ht="14.25" customHeight="1" x14ac:dyDescent="0.2">
      <c r="A194" s="85" t="s">
        <v>641</v>
      </c>
      <c r="B194" s="107" t="s">
        <v>642</v>
      </c>
      <c r="C194" s="5" t="s">
        <v>859</v>
      </c>
      <c r="D194" s="83">
        <v>26.7</v>
      </c>
      <c r="E194" s="65"/>
      <c r="F194" s="54">
        <v>26.7</v>
      </c>
      <c r="G194" s="54">
        <v>26.7</v>
      </c>
      <c r="H194" s="68">
        <f t="shared" si="3"/>
        <v>0</v>
      </c>
      <c r="I194" s="48"/>
    </row>
    <row r="195" spans="1:9" ht="25.5" customHeight="1" x14ac:dyDescent="0.2">
      <c r="A195" s="95" t="s">
        <v>984</v>
      </c>
      <c r="B195" s="133" t="s">
        <v>1011</v>
      </c>
      <c r="C195" s="5" t="s">
        <v>859</v>
      </c>
      <c r="D195" s="83">
        <v>22.65</v>
      </c>
      <c r="E195" s="65"/>
      <c r="F195" s="54">
        <v>22.65</v>
      </c>
      <c r="G195" s="54"/>
      <c r="H195" s="68">
        <f t="shared" si="3"/>
        <v>0</v>
      </c>
      <c r="I195" s="48"/>
    </row>
    <row r="196" spans="1:9" ht="13.5" customHeight="1" x14ac:dyDescent="0.2">
      <c r="A196" s="95" t="s">
        <v>985</v>
      </c>
      <c r="B196" s="133" t="s">
        <v>1012</v>
      </c>
      <c r="C196" s="5" t="s">
        <v>859</v>
      </c>
      <c r="D196" s="83">
        <v>28</v>
      </c>
      <c r="E196" s="65"/>
      <c r="F196" s="54">
        <v>28</v>
      </c>
      <c r="G196" s="54">
        <v>28.7</v>
      </c>
      <c r="H196" s="68">
        <f t="shared" si="3"/>
        <v>0</v>
      </c>
      <c r="I196" s="48"/>
    </row>
    <row r="197" spans="1:9" ht="14.25" customHeight="1" x14ac:dyDescent="0.2">
      <c r="A197" s="95" t="s">
        <v>986</v>
      </c>
      <c r="B197" s="133" t="s">
        <v>970</v>
      </c>
      <c r="C197" s="5" t="s">
        <v>859</v>
      </c>
      <c r="D197" s="83">
        <v>30.1</v>
      </c>
      <c r="E197" s="65"/>
      <c r="F197" s="54">
        <v>30.1</v>
      </c>
      <c r="G197" s="54">
        <v>30.6</v>
      </c>
      <c r="H197" s="68">
        <f t="shared" si="3"/>
        <v>0</v>
      </c>
      <c r="I197" s="48"/>
    </row>
    <row r="198" spans="1:9" ht="24" customHeight="1" x14ac:dyDescent="0.2">
      <c r="A198" s="95" t="s">
        <v>987</v>
      </c>
      <c r="B198" s="133" t="s">
        <v>971</v>
      </c>
      <c r="C198" s="5" t="s">
        <v>859</v>
      </c>
      <c r="D198" s="83">
        <f>[1]ортопедия!$KP$28</f>
        <v>33</v>
      </c>
      <c r="E198" s="65"/>
      <c r="F198" s="54">
        <v>33</v>
      </c>
      <c r="G198" s="54">
        <v>33</v>
      </c>
      <c r="H198" s="68">
        <f t="shared" si="3"/>
        <v>0</v>
      </c>
      <c r="I198" s="48"/>
    </row>
    <row r="199" spans="1:9" ht="12.75" customHeight="1" x14ac:dyDescent="0.2">
      <c r="A199" s="85" t="s">
        <v>643</v>
      </c>
      <c r="B199" s="107" t="s">
        <v>573</v>
      </c>
      <c r="C199" s="5" t="s">
        <v>859</v>
      </c>
      <c r="D199" s="83">
        <f>[1]ортопедия!$EP$28/10000</f>
        <v>18.7</v>
      </c>
      <c r="E199" s="65"/>
      <c r="F199" s="54">
        <v>18.7</v>
      </c>
      <c r="G199" s="54">
        <v>18.7</v>
      </c>
      <c r="H199" s="68">
        <f t="shared" si="3"/>
        <v>0</v>
      </c>
      <c r="I199" s="48"/>
    </row>
    <row r="200" spans="1:9" ht="13.5" customHeight="1" x14ac:dyDescent="0.2">
      <c r="A200" s="85" t="s">
        <v>644</v>
      </c>
      <c r="B200" s="107" t="s">
        <v>645</v>
      </c>
      <c r="C200" s="5" t="s">
        <v>859</v>
      </c>
      <c r="D200" s="83">
        <f>[1]ортопедия!$EQ$28/10000</f>
        <v>22</v>
      </c>
      <c r="E200" s="65"/>
      <c r="F200" s="54">
        <v>22</v>
      </c>
      <c r="G200" s="54">
        <v>22</v>
      </c>
      <c r="H200" s="68">
        <f t="shared" si="3"/>
        <v>0</v>
      </c>
      <c r="I200" s="48"/>
    </row>
    <row r="201" spans="1:9" ht="12" customHeight="1" x14ac:dyDescent="0.25">
      <c r="A201" s="94" t="s">
        <v>646</v>
      </c>
      <c r="B201" s="156" t="s">
        <v>647</v>
      </c>
      <c r="C201" s="156"/>
      <c r="D201" s="156"/>
      <c r="E201" s="65"/>
      <c r="F201" s="54"/>
      <c r="G201" s="54"/>
      <c r="H201" s="68">
        <f t="shared" si="3"/>
        <v>0</v>
      </c>
      <c r="I201" s="48"/>
    </row>
    <row r="202" spans="1:9" ht="14.25" customHeight="1" x14ac:dyDescent="0.2">
      <c r="A202" s="85" t="s">
        <v>648</v>
      </c>
      <c r="B202" s="107" t="s">
        <v>649</v>
      </c>
      <c r="C202" s="5" t="s">
        <v>859</v>
      </c>
      <c r="D202" s="83">
        <f>[1]ортопедия!$ER$28/10000</f>
        <v>31.4</v>
      </c>
      <c r="E202" s="65"/>
      <c r="F202" s="54">
        <v>31.4</v>
      </c>
      <c r="G202" s="54">
        <v>31.4</v>
      </c>
      <c r="H202" s="68">
        <f t="shared" si="3"/>
        <v>0</v>
      </c>
      <c r="I202" s="48"/>
    </row>
    <row r="203" spans="1:9" ht="15.75" customHeight="1" x14ac:dyDescent="0.2">
      <c r="A203" s="85" t="s">
        <v>650</v>
      </c>
      <c r="B203" s="107" t="s">
        <v>651</v>
      </c>
      <c r="C203" s="5" t="s">
        <v>859</v>
      </c>
      <c r="D203" s="83">
        <f>[1]ортопедия!$ES$28/10000</f>
        <v>27.3</v>
      </c>
      <c r="E203" s="65"/>
      <c r="F203" s="54">
        <v>27.3</v>
      </c>
      <c r="G203" s="54">
        <v>27.3</v>
      </c>
      <c r="H203" s="68">
        <f t="shared" si="3"/>
        <v>0</v>
      </c>
      <c r="I203" s="48"/>
    </row>
    <row r="204" spans="1:9" ht="12" customHeight="1" x14ac:dyDescent="0.2">
      <c r="A204" s="85" t="s">
        <v>652</v>
      </c>
      <c r="B204" s="107" t="s">
        <v>653</v>
      </c>
      <c r="C204" s="5" t="s">
        <v>859</v>
      </c>
      <c r="D204" s="83">
        <f>[1]ортопедия!$ET$28/10000</f>
        <v>29.3</v>
      </c>
      <c r="E204" s="65"/>
      <c r="F204" s="54">
        <v>29.3</v>
      </c>
      <c r="G204" s="54">
        <v>29.3</v>
      </c>
      <c r="H204" s="68">
        <f t="shared" si="3"/>
        <v>0</v>
      </c>
      <c r="I204" s="48"/>
    </row>
    <row r="205" spans="1:9" ht="14.25" customHeight="1" x14ac:dyDescent="0.2">
      <c r="A205" s="95" t="s">
        <v>988</v>
      </c>
      <c r="B205" s="133" t="s">
        <v>972</v>
      </c>
      <c r="C205" s="5" t="s">
        <v>859</v>
      </c>
      <c r="D205" s="83">
        <f>[1]ортопедия!$KQ$28</f>
        <v>37.299999999999997</v>
      </c>
      <c r="E205" s="65"/>
      <c r="F205" s="54">
        <v>37.299999999999997</v>
      </c>
      <c r="G205" s="54">
        <v>37.299999999999997</v>
      </c>
      <c r="H205" s="68">
        <f t="shared" si="3"/>
        <v>0</v>
      </c>
      <c r="I205" s="48"/>
    </row>
    <row r="206" spans="1:9" ht="15" customHeight="1" x14ac:dyDescent="0.2">
      <c r="A206" s="85" t="s">
        <v>654</v>
      </c>
      <c r="B206" s="107" t="s">
        <v>655</v>
      </c>
      <c r="C206" s="5" t="s">
        <v>859</v>
      </c>
      <c r="D206" s="83">
        <v>16.239999999999998</v>
      </c>
      <c r="E206" s="65"/>
      <c r="F206" s="54">
        <v>16.239999999999998</v>
      </c>
      <c r="G206" s="54"/>
      <c r="H206" s="68">
        <f t="shared" ref="H206:H269" si="4">D206-F206</f>
        <v>0</v>
      </c>
      <c r="I206" s="48"/>
    </row>
    <row r="207" spans="1:9" ht="14.25" customHeight="1" x14ac:dyDescent="0.2">
      <c r="A207" s="85" t="s">
        <v>656</v>
      </c>
      <c r="B207" s="107" t="s">
        <v>657</v>
      </c>
      <c r="C207" s="5" t="s">
        <v>859</v>
      </c>
      <c r="D207" s="83">
        <f>[1]ортопедия!$EV$28/10000</f>
        <v>32.6</v>
      </c>
      <c r="E207" s="65"/>
      <c r="F207" s="54">
        <v>32.6</v>
      </c>
      <c r="G207" s="54">
        <v>32.6</v>
      </c>
      <c r="H207" s="68">
        <f t="shared" si="4"/>
        <v>0</v>
      </c>
      <c r="I207" s="48"/>
    </row>
    <row r="208" spans="1:9" ht="12.75" customHeight="1" x14ac:dyDescent="0.2">
      <c r="A208" s="85" t="s">
        <v>658</v>
      </c>
      <c r="B208" s="107" t="s">
        <v>659</v>
      </c>
      <c r="C208" s="5" t="s">
        <v>859</v>
      </c>
      <c r="D208" s="83">
        <f>[1]ортопедия!$EW$28/10000</f>
        <v>28.7</v>
      </c>
      <c r="E208" s="65"/>
      <c r="F208" s="54">
        <v>28.7</v>
      </c>
      <c r="G208" s="54">
        <v>28.7</v>
      </c>
      <c r="H208" s="68">
        <f t="shared" si="4"/>
        <v>0</v>
      </c>
      <c r="I208" s="48"/>
    </row>
    <row r="209" spans="1:9" ht="12" customHeight="1" x14ac:dyDescent="0.2">
      <c r="A209" s="85" t="s">
        <v>660</v>
      </c>
      <c r="B209" s="107" t="s">
        <v>661</v>
      </c>
      <c r="C209" s="5" t="s">
        <v>859</v>
      </c>
      <c r="D209" s="83">
        <f>[1]ортопедия!$EX$28/10000</f>
        <v>30.6</v>
      </c>
      <c r="E209" s="65"/>
      <c r="F209" s="54">
        <v>30.6</v>
      </c>
      <c r="G209" s="54">
        <v>30.6</v>
      </c>
      <c r="H209" s="68">
        <f t="shared" si="4"/>
        <v>0</v>
      </c>
      <c r="I209" s="48"/>
    </row>
    <row r="210" spans="1:9" ht="12" customHeight="1" x14ac:dyDescent="0.2">
      <c r="A210" s="85" t="s">
        <v>662</v>
      </c>
      <c r="B210" s="107" t="s">
        <v>663</v>
      </c>
      <c r="C210" s="5" t="s">
        <v>226</v>
      </c>
      <c r="D210" s="83">
        <v>17.170000000000002</v>
      </c>
      <c r="E210" s="65">
        <v>0.8</v>
      </c>
      <c r="F210" s="66">
        <v>17.170000000000002</v>
      </c>
      <c r="G210" s="67" t="s">
        <v>997</v>
      </c>
      <c r="H210" s="68">
        <f t="shared" si="4"/>
        <v>0</v>
      </c>
      <c r="I210" s="48"/>
    </row>
    <row r="211" spans="1:9" ht="15" customHeight="1" x14ac:dyDescent="0.2">
      <c r="A211" s="85" t="s">
        <v>664</v>
      </c>
      <c r="B211" s="107" t="s">
        <v>665</v>
      </c>
      <c r="C211" s="5" t="s">
        <v>859</v>
      </c>
      <c r="D211" s="83">
        <f>[1]ортопедия!$EZ$27</f>
        <v>1.7375163</v>
      </c>
      <c r="E211" s="65">
        <v>0.08</v>
      </c>
      <c r="F211" s="66">
        <v>1.74</v>
      </c>
      <c r="G211" s="54">
        <v>4</v>
      </c>
      <c r="H211" s="68">
        <f t="shared" si="4"/>
        <v>-2.4836999999999776E-3</v>
      </c>
      <c r="I211" s="48"/>
    </row>
    <row r="212" spans="1:9" ht="14.25" customHeight="1" x14ac:dyDescent="0.25">
      <c r="A212" s="94" t="s">
        <v>666</v>
      </c>
      <c r="B212" s="156" t="s">
        <v>667</v>
      </c>
      <c r="C212" s="156"/>
      <c r="D212" s="156"/>
      <c r="E212" s="65"/>
      <c r="F212" s="66"/>
      <c r="G212" s="54"/>
      <c r="H212" s="68">
        <f t="shared" si="4"/>
        <v>0</v>
      </c>
      <c r="I212" s="48"/>
    </row>
    <row r="213" spans="1:9" ht="12" customHeight="1" x14ac:dyDescent="0.2">
      <c r="A213" s="85" t="s">
        <v>668</v>
      </c>
      <c r="B213" s="107" t="s">
        <v>669</v>
      </c>
      <c r="C213" s="5" t="s">
        <v>859</v>
      </c>
      <c r="D213" s="83">
        <f>[1]ортопедия!$FA$28/10000</f>
        <v>4.7</v>
      </c>
      <c r="E213" s="65"/>
      <c r="F213" s="54">
        <v>4.7</v>
      </c>
      <c r="G213" s="54">
        <v>4.7</v>
      </c>
      <c r="H213" s="68">
        <f t="shared" si="4"/>
        <v>0</v>
      </c>
      <c r="I213" s="48"/>
    </row>
    <row r="214" spans="1:9" ht="12" customHeight="1" x14ac:dyDescent="0.2">
      <c r="A214" s="85" t="s">
        <v>670</v>
      </c>
      <c r="B214" s="107" t="s">
        <v>671</v>
      </c>
      <c r="C214" s="5" t="s">
        <v>859</v>
      </c>
      <c r="D214" s="83">
        <f>[1]ортопедия!$FB$28/10000</f>
        <v>4.7</v>
      </c>
      <c r="E214" s="65"/>
      <c r="F214" s="54">
        <v>4.7</v>
      </c>
      <c r="G214" s="54">
        <v>4.7</v>
      </c>
      <c r="H214" s="68">
        <f t="shared" si="4"/>
        <v>0</v>
      </c>
      <c r="I214" s="48"/>
    </row>
    <row r="215" spans="1:9" ht="13.5" customHeight="1" x14ac:dyDescent="0.2">
      <c r="A215" s="85" t="s">
        <v>672</v>
      </c>
      <c r="B215" s="107" t="s">
        <v>673</v>
      </c>
      <c r="C215" s="5" t="s">
        <v>859</v>
      </c>
      <c r="D215" s="83">
        <f>[1]ортопедия!$FC$28/10000</f>
        <v>12.7</v>
      </c>
      <c r="E215" s="65"/>
      <c r="F215" s="54">
        <v>12.7</v>
      </c>
      <c r="G215" s="54">
        <v>12.7</v>
      </c>
      <c r="H215" s="68">
        <f t="shared" si="4"/>
        <v>0</v>
      </c>
      <c r="I215" s="48"/>
    </row>
    <row r="216" spans="1:9" ht="13.5" customHeight="1" x14ac:dyDescent="0.2">
      <c r="A216" s="85" t="s">
        <v>674</v>
      </c>
      <c r="B216" s="107" t="s">
        <v>675</v>
      </c>
      <c r="C216" s="5" t="s">
        <v>859</v>
      </c>
      <c r="D216" s="83">
        <f>[1]ортопедия!$FD$28/10000</f>
        <v>14</v>
      </c>
      <c r="E216" s="65"/>
      <c r="F216" s="54">
        <v>14</v>
      </c>
      <c r="G216" s="54">
        <v>14</v>
      </c>
      <c r="H216" s="68">
        <f t="shared" si="4"/>
        <v>0</v>
      </c>
      <c r="I216" s="48"/>
    </row>
    <row r="217" spans="1:9" ht="14.25" customHeight="1" x14ac:dyDescent="0.2">
      <c r="A217" s="85" t="s">
        <v>676</v>
      </c>
      <c r="B217" s="107" t="s">
        <v>677</v>
      </c>
      <c r="C217" s="5" t="s">
        <v>859</v>
      </c>
      <c r="D217" s="83">
        <f>[1]ортопедия!$FE$28/10000</f>
        <v>15.3</v>
      </c>
      <c r="E217" s="65"/>
      <c r="F217" s="54">
        <v>15.3</v>
      </c>
      <c r="G217" s="54">
        <v>15.3</v>
      </c>
      <c r="H217" s="68">
        <f t="shared" si="4"/>
        <v>0</v>
      </c>
      <c r="I217" s="48"/>
    </row>
    <row r="218" spans="1:9" ht="12.75" customHeight="1" x14ac:dyDescent="0.2">
      <c r="A218" s="85" t="s">
        <v>678</v>
      </c>
      <c r="B218" s="107" t="s">
        <v>679</v>
      </c>
      <c r="C218" s="5" t="s">
        <v>859</v>
      </c>
      <c r="D218" s="83">
        <f>[1]ортопедия!$FF$28/10000</f>
        <v>16.7</v>
      </c>
      <c r="E218" s="65"/>
      <c r="F218" s="54">
        <v>16.7</v>
      </c>
      <c r="G218" s="54">
        <v>16.7</v>
      </c>
      <c r="H218" s="68">
        <f t="shared" si="4"/>
        <v>0</v>
      </c>
      <c r="I218" s="48"/>
    </row>
    <row r="219" spans="1:9" ht="15" customHeight="1" x14ac:dyDescent="0.2">
      <c r="A219" s="85" t="s">
        <v>680</v>
      </c>
      <c r="B219" s="107" t="s">
        <v>681</v>
      </c>
      <c r="C219" s="5" t="s">
        <v>859</v>
      </c>
      <c r="D219" s="83">
        <f>[1]ортопедия!$FG$28/10000</f>
        <v>18</v>
      </c>
      <c r="E219" s="65"/>
      <c r="F219" s="54">
        <v>18</v>
      </c>
      <c r="G219" s="54">
        <v>18</v>
      </c>
      <c r="H219" s="68">
        <f t="shared" si="4"/>
        <v>0</v>
      </c>
      <c r="I219" s="48"/>
    </row>
    <row r="220" spans="1:9" ht="14.25" customHeight="1" x14ac:dyDescent="0.2">
      <c r="A220" s="85" t="s">
        <v>682</v>
      </c>
      <c r="B220" s="107" t="s">
        <v>683</v>
      </c>
      <c r="C220" s="5" t="s">
        <v>859</v>
      </c>
      <c r="D220" s="83">
        <f>[1]ортопедия!$FH$28/10000</f>
        <v>19.399999999999999</v>
      </c>
      <c r="E220" s="65"/>
      <c r="F220" s="54">
        <v>19.399999999999999</v>
      </c>
      <c r="G220" s="54">
        <v>19.399999999999999</v>
      </c>
      <c r="H220" s="68">
        <f t="shared" si="4"/>
        <v>0</v>
      </c>
      <c r="I220" s="48"/>
    </row>
    <row r="221" spans="1:9" ht="12" customHeight="1" x14ac:dyDescent="0.2">
      <c r="A221" s="85" t="s">
        <v>684</v>
      </c>
      <c r="B221" s="107" t="s">
        <v>685</v>
      </c>
      <c r="C221" s="5" t="s">
        <v>859</v>
      </c>
      <c r="D221" s="83">
        <f>[1]ортопедия!$FI$28/10000</f>
        <v>20.6</v>
      </c>
      <c r="E221" s="65"/>
      <c r="F221" s="54">
        <v>20.6</v>
      </c>
      <c r="G221" s="54">
        <v>20.6</v>
      </c>
      <c r="H221" s="68">
        <f t="shared" si="4"/>
        <v>0</v>
      </c>
      <c r="I221" s="48"/>
    </row>
    <row r="222" spans="1:9" ht="12.75" customHeight="1" x14ac:dyDescent="0.2">
      <c r="A222" s="85" t="s">
        <v>686</v>
      </c>
      <c r="B222" s="107" t="s">
        <v>687</v>
      </c>
      <c r="C222" s="5" t="s">
        <v>859</v>
      </c>
      <c r="D222" s="83">
        <f>[1]ортопедия!$FJ$28/10000</f>
        <v>22</v>
      </c>
      <c r="E222" s="65"/>
      <c r="F222" s="54">
        <v>22</v>
      </c>
      <c r="G222" s="54">
        <v>22</v>
      </c>
      <c r="H222" s="68">
        <f t="shared" si="4"/>
        <v>0</v>
      </c>
      <c r="I222" s="48"/>
    </row>
    <row r="223" spans="1:9" ht="14.25" customHeight="1" x14ac:dyDescent="0.2">
      <c r="A223" s="85" t="s">
        <v>688</v>
      </c>
      <c r="B223" s="107" t="s">
        <v>689</v>
      </c>
      <c r="C223" s="5" t="s">
        <v>859</v>
      </c>
      <c r="D223" s="83">
        <f>[1]ортопедия!$FK$28/10000</f>
        <v>23.3</v>
      </c>
      <c r="E223" s="65"/>
      <c r="F223" s="54">
        <v>23.3</v>
      </c>
      <c r="G223" s="54">
        <v>23.3</v>
      </c>
      <c r="H223" s="68">
        <f t="shared" si="4"/>
        <v>0</v>
      </c>
      <c r="I223" s="48"/>
    </row>
    <row r="224" spans="1:9" ht="12" customHeight="1" x14ac:dyDescent="0.2">
      <c r="A224" s="85" t="s">
        <v>690</v>
      </c>
      <c r="B224" s="107" t="s">
        <v>691</v>
      </c>
      <c r="C224" s="5" t="s">
        <v>859</v>
      </c>
      <c r="D224" s="83">
        <f>[1]ортопедия!$FL$28/10000</f>
        <v>24.7</v>
      </c>
      <c r="E224" s="65"/>
      <c r="F224" s="54">
        <v>24.7</v>
      </c>
      <c r="G224" s="54">
        <v>24.7</v>
      </c>
      <c r="H224" s="68">
        <f t="shared" si="4"/>
        <v>0</v>
      </c>
      <c r="I224" s="48"/>
    </row>
    <row r="225" spans="1:9" ht="15" customHeight="1" x14ac:dyDescent="0.2">
      <c r="A225" s="85" t="s">
        <v>692</v>
      </c>
      <c r="B225" s="107" t="s">
        <v>693</v>
      </c>
      <c r="C225" s="5" t="s">
        <v>859</v>
      </c>
      <c r="D225" s="83">
        <f>[1]ортопедия!$FM$28/10000</f>
        <v>26.1</v>
      </c>
      <c r="E225" s="65"/>
      <c r="F225" s="54">
        <v>26.1</v>
      </c>
      <c r="G225" s="54">
        <v>26.1</v>
      </c>
      <c r="H225" s="68">
        <f t="shared" si="4"/>
        <v>0</v>
      </c>
      <c r="I225" s="48"/>
    </row>
    <row r="226" spans="1:9" ht="14.25" customHeight="1" x14ac:dyDescent="0.2">
      <c r="A226" s="85" t="s">
        <v>694</v>
      </c>
      <c r="B226" s="107" t="s">
        <v>695</v>
      </c>
      <c r="C226" s="5" t="s">
        <v>859</v>
      </c>
      <c r="D226" s="83">
        <f>[1]ортопедия!$FN$28/10000</f>
        <v>27.3</v>
      </c>
      <c r="E226" s="65"/>
      <c r="F226" s="54">
        <v>27.3</v>
      </c>
      <c r="G226" s="54">
        <v>27.3</v>
      </c>
      <c r="H226" s="68">
        <f t="shared" si="4"/>
        <v>0</v>
      </c>
      <c r="I226" s="48"/>
    </row>
    <row r="227" spans="1:9" ht="13.5" customHeight="1" x14ac:dyDescent="0.2">
      <c r="A227" s="85" t="s">
        <v>696</v>
      </c>
      <c r="B227" s="107" t="s">
        <v>697</v>
      </c>
      <c r="C227" s="5" t="s">
        <v>859</v>
      </c>
      <c r="D227" s="83">
        <f>[1]ортопедия!$FO$28/10000</f>
        <v>28.7</v>
      </c>
      <c r="E227" s="65"/>
      <c r="F227" s="54">
        <v>28.7</v>
      </c>
      <c r="G227" s="54">
        <v>28.7</v>
      </c>
      <c r="H227" s="68">
        <f t="shared" si="4"/>
        <v>0</v>
      </c>
      <c r="I227" s="48"/>
    </row>
    <row r="228" spans="1:9" ht="12.75" customHeight="1" x14ac:dyDescent="0.2">
      <c r="A228" s="85" t="s">
        <v>698</v>
      </c>
      <c r="B228" s="107" t="s">
        <v>699</v>
      </c>
      <c r="C228" s="5" t="s">
        <v>859</v>
      </c>
      <c r="D228" s="83">
        <f>[1]ортопедия!$FP$28/10000</f>
        <v>30</v>
      </c>
      <c r="E228" s="65"/>
      <c r="F228" s="54">
        <v>30</v>
      </c>
      <c r="G228" s="54">
        <v>30</v>
      </c>
      <c r="H228" s="68">
        <f t="shared" si="4"/>
        <v>0</v>
      </c>
      <c r="I228" s="48"/>
    </row>
    <row r="229" spans="1:9" ht="15" customHeight="1" x14ac:dyDescent="0.25">
      <c r="A229" s="85" t="s">
        <v>700</v>
      </c>
      <c r="B229" s="156" t="s">
        <v>701</v>
      </c>
      <c r="C229" s="156"/>
      <c r="D229" s="156"/>
      <c r="E229" s="65"/>
      <c r="F229" s="66"/>
      <c r="G229" s="54"/>
      <c r="H229" s="68">
        <f t="shared" si="4"/>
        <v>0</v>
      </c>
      <c r="I229" s="48"/>
    </row>
    <row r="230" spans="1:9" ht="14.25" customHeight="1" x14ac:dyDescent="0.2">
      <c r="A230" s="85" t="s">
        <v>702</v>
      </c>
      <c r="B230" s="107" t="s">
        <v>703</v>
      </c>
      <c r="C230" s="5" t="s">
        <v>226</v>
      </c>
      <c r="D230" s="83">
        <v>1.07</v>
      </c>
      <c r="E230" s="65">
        <v>0.05</v>
      </c>
      <c r="F230" s="66">
        <v>1.07</v>
      </c>
      <c r="G230" s="58" t="s">
        <v>998</v>
      </c>
      <c r="H230" s="68">
        <f t="shared" si="4"/>
        <v>0</v>
      </c>
      <c r="I230" s="48"/>
    </row>
    <row r="231" spans="1:9" ht="12" customHeight="1" x14ac:dyDescent="0.2">
      <c r="A231" s="85" t="s">
        <v>704</v>
      </c>
      <c r="B231" s="107" t="s">
        <v>705</v>
      </c>
      <c r="C231" s="5" t="s">
        <v>226</v>
      </c>
      <c r="D231" s="83">
        <v>1.93</v>
      </c>
      <c r="E231" s="65">
        <v>0.09</v>
      </c>
      <c r="F231" s="66">
        <v>1.93</v>
      </c>
      <c r="G231" s="54" t="s">
        <v>999</v>
      </c>
      <c r="H231" s="68">
        <f t="shared" si="4"/>
        <v>0</v>
      </c>
      <c r="I231" s="48"/>
    </row>
    <row r="232" spans="1:9" ht="13.5" customHeight="1" x14ac:dyDescent="0.2">
      <c r="A232" s="85" t="s">
        <v>706</v>
      </c>
      <c r="B232" s="107" t="s">
        <v>707</v>
      </c>
      <c r="C232" s="5" t="s">
        <v>226</v>
      </c>
      <c r="D232" s="83">
        <v>2.69</v>
      </c>
      <c r="E232" s="65">
        <v>0.13</v>
      </c>
      <c r="F232" s="66">
        <v>2.69</v>
      </c>
      <c r="G232" s="66">
        <v>2.69</v>
      </c>
      <c r="H232" s="68">
        <f t="shared" si="4"/>
        <v>0</v>
      </c>
      <c r="I232" s="48"/>
    </row>
    <row r="233" spans="1:9" ht="13.5" customHeight="1" x14ac:dyDescent="0.2">
      <c r="A233" s="85" t="s">
        <v>708</v>
      </c>
      <c r="B233" s="107" t="s">
        <v>709</v>
      </c>
      <c r="C233" s="5" t="s">
        <v>226</v>
      </c>
      <c r="D233" s="83">
        <v>6.49</v>
      </c>
      <c r="E233" s="65">
        <v>0.3</v>
      </c>
      <c r="F233" s="66">
        <v>6.49</v>
      </c>
      <c r="G233" s="66">
        <v>6.49</v>
      </c>
      <c r="H233" s="68">
        <f t="shared" si="4"/>
        <v>0</v>
      </c>
      <c r="I233" s="48"/>
    </row>
    <row r="234" spans="1:9" ht="14.25" customHeight="1" x14ac:dyDescent="0.2">
      <c r="A234" s="85" t="s">
        <v>710</v>
      </c>
      <c r="B234" s="107" t="s">
        <v>711</v>
      </c>
      <c r="C234" s="5" t="s">
        <v>226</v>
      </c>
      <c r="D234" s="83">
        <v>0.53</v>
      </c>
      <c r="E234" s="65">
        <v>0.02</v>
      </c>
      <c r="F234" s="66">
        <v>0.53</v>
      </c>
      <c r="G234" s="66">
        <v>0.53</v>
      </c>
      <c r="H234" s="68">
        <f t="shared" si="4"/>
        <v>0</v>
      </c>
      <c r="I234" s="48"/>
    </row>
    <row r="235" spans="1:9" ht="12.75" customHeight="1" x14ac:dyDescent="0.2">
      <c r="A235" s="85" t="s">
        <v>712</v>
      </c>
      <c r="B235" s="107" t="s">
        <v>713</v>
      </c>
      <c r="C235" s="5" t="s">
        <v>226</v>
      </c>
      <c r="D235" s="83">
        <v>0.53</v>
      </c>
      <c r="E235" s="65">
        <v>0.02</v>
      </c>
      <c r="F235" s="66">
        <v>0.53</v>
      </c>
      <c r="G235" s="66">
        <v>0.53</v>
      </c>
      <c r="H235" s="68">
        <f t="shared" si="4"/>
        <v>0</v>
      </c>
      <c r="I235" s="48"/>
    </row>
    <row r="236" spans="1:9" ht="12.75" customHeight="1" x14ac:dyDescent="0.2">
      <c r="A236" s="95" t="s">
        <v>989</v>
      </c>
      <c r="B236" s="133" t="s">
        <v>973</v>
      </c>
      <c r="C236" s="5"/>
      <c r="D236" s="83">
        <f>[1]ортопедия!$KS$27</f>
        <v>1.2124008750000002</v>
      </c>
      <c r="E236" s="65">
        <v>0.06</v>
      </c>
      <c r="F236" s="66">
        <v>1.19</v>
      </c>
      <c r="G236" s="66">
        <v>1.19</v>
      </c>
      <c r="H236" s="68">
        <f t="shared" si="4"/>
        <v>2.2400875000000209E-2</v>
      </c>
      <c r="I236" s="48"/>
    </row>
    <row r="237" spans="1:9" ht="12.75" customHeight="1" x14ac:dyDescent="0.2">
      <c r="A237" s="85" t="s">
        <v>714</v>
      </c>
      <c r="B237" s="107" t="s">
        <v>715</v>
      </c>
      <c r="C237" s="5" t="s">
        <v>226</v>
      </c>
      <c r="D237" s="83">
        <f>[1]ортопедия!$FW$28/10000</f>
        <v>6.7</v>
      </c>
      <c r="E237" s="65">
        <v>0.33</v>
      </c>
      <c r="F237" s="66">
        <v>6.7</v>
      </c>
      <c r="G237" s="66">
        <v>6.7</v>
      </c>
      <c r="H237" s="68">
        <f t="shared" si="4"/>
        <v>0</v>
      </c>
      <c r="I237" s="48"/>
    </row>
    <row r="238" spans="1:9" ht="14.25" customHeight="1" x14ac:dyDescent="0.2">
      <c r="A238" s="85" t="s">
        <v>716</v>
      </c>
      <c r="B238" s="107" t="s">
        <v>717</v>
      </c>
      <c r="C238" s="5" t="s">
        <v>226</v>
      </c>
      <c r="D238" s="83">
        <f>[1]ортопедия!$FX$28/10000</f>
        <v>7.5</v>
      </c>
      <c r="E238" s="65">
        <v>0.37</v>
      </c>
      <c r="F238" s="66">
        <v>7.5</v>
      </c>
      <c r="G238" s="66">
        <v>7.5</v>
      </c>
      <c r="H238" s="68">
        <f t="shared" si="4"/>
        <v>0</v>
      </c>
      <c r="I238" s="48"/>
    </row>
    <row r="239" spans="1:9" ht="15" customHeight="1" x14ac:dyDescent="0.2">
      <c r="A239" s="85" t="s">
        <v>718</v>
      </c>
      <c r="B239" s="107" t="s">
        <v>719</v>
      </c>
      <c r="C239" s="5" t="s">
        <v>226</v>
      </c>
      <c r="D239" s="83">
        <f>[1]ортопедия!$FY$28/10000</f>
        <v>8.6</v>
      </c>
      <c r="E239" s="65">
        <v>0.42</v>
      </c>
      <c r="F239" s="66">
        <v>8.6</v>
      </c>
      <c r="G239" s="66">
        <v>8.6</v>
      </c>
      <c r="H239" s="68">
        <f t="shared" si="4"/>
        <v>0</v>
      </c>
      <c r="I239" s="48"/>
    </row>
    <row r="240" spans="1:9" ht="12.75" customHeight="1" x14ac:dyDescent="0.2">
      <c r="A240" s="85" t="s">
        <v>720</v>
      </c>
      <c r="B240" s="107" t="s">
        <v>721</v>
      </c>
      <c r="C240" s="5" t="s">
        <v>226</v>
      </c>
      <c r="D240" s="83">
        <f>[1]ортопедия!$FZ$28/10000</f>
        <v>2.4</v>
      </c>
      <c r="E240" s="65">
        <v>0.12</v>
      </c>
      <c r="F240" s="66">
        <v>2.4</v>
      </c>
      <c r="G240" s="66">
        <v>2.4</v>
      </c>
      <c r="H240" s="68">
        <f t="shared" si="4"/>
        <v>0</v>
      </c>
      <c r="I240" s="48"/>
    </row>
    <row r="241" spans="1:9" ht="15" customHeight="1" x14ac:dyDescent="0.2">
      <c r="A241" s="85" t="s">
        <v>722</v>
      </c>
      <c r="B241" s="107" t="s">
        <v>723</v>
      </c>
      <c r="C241" s="5" t="s">
        <v>226</v>
      </c>
      <c r="D241" s="83">
        <f>[1]ортопедия!$GA$28/10000</f>
        <v>1.1000000000000001</v>
      </c>
      <c r="E241" s="65">
        <v>0.05</v>
      </c>
      <c r="F241" s="66">
        <v>1.1000000000000001</v>
      </c>
      <c r="G241" s="66">
        <v>1.1499999999999999</v>
      </c>
      <c r="H241" s="68">
        <f t="shared" si="4"/>
        <v>0</v>
      </c>
      <c r="I241" s="48"/>
    </row>
    <row r="242" spans="1:9" ht="15" customHeight="1" x14ac:dyDescent="0.2">
      <c r="A242" s="91" t="s">
        <v>724</v>
      </c>
      <c r="B242" s="107" t="s">
        <v>725</v>
      </c>
      <c r="C242" s="5" t="s">
        <v>226</v>
      </c>
      <c r="D242" s="83">
        <f>[1]ортопедия!$GB$28/10000</f>
        <v>1.77</v>
      </c>
      <c r="E242" s="65">
        <v>0.09</v>
      </c>
      <c r="F242" s="66">
        <v>1.77</v>
      </c>
      <c r="G242" s="66">
        <v>1.77</v>
      </c>
      <c r="H242" s="68">
        <f t="shared" si="4"/>
        <v>0</v>
      </c>
      <c r="I242" s="48"/>
    </row>
    <row r="243" spans="1:9" ht="13.5" customHeight="1" x14ac:dyDescent="0.2">
      <c r="A243" s="91" t="s">
        <v>726</v>
      </c>
      <c r="B243" s="107" t="s">
        <v>727</v>
      </c>
      <c r="C243" s="5" t="s">
        <v>226</v>
      </c>
      <c r="D243" s="83">
        <f>[1]ортопедия!$GC$28/10000</f>
        <v>2.2999999999999998</v>
      </c>
      <c r="E243" s="65">
        <v>0.11</v>
      </c>
      <c r="F243" s="66">
        <v>2.2999999999999998</v>
      </c>
      <c r="G243" s="66">
        <v>2.2999999999999998</v>
      </c>
      <c r="H243" s="68">
        <f t="shared" si="4"/>
        <v>0</v>
      </c>
      <c r="I243" s="48"/>
    </row>
    <row r="244" spans="1:9" ht="13.5" customHeight="1" x14ac:dyDescent="0.2">
      <c r="A244" s="95" t="s">
        <v>930</v>
      </c>
      <c r="B244" s="107" t="s">
        <v>929</v>
      </c>
      <c r="C244" s="5" t="s">
        <v>226</v>
      </c>
      <c r="D244" s="83">
        <v>8</v>
      </c>
      <c r="E244" s="65">
        <v>0.39</v>
      </c>
      <c r="F244" s="66">
        <v>8</v>
      </c>
      <c r="G244" s="54">
        <v>8</v>
      </c>
      <c r="H244" s="68">
        <f t="shared" si="4"/>
        <v>0</v>
      </c>
      <c r="I244" s="48"/>
    </row>
    <row r="245" spans="1:9" ht="15" customHeight="1" x14ac:dyDescent="0.2">
      <c r="A245" s="85" t="s">
        <v>728</v>
      </c>
      <c r="B245" s="107" t="s">
        <v>729</v>
      </c>
      <c r="C245" s="5" t="s">
        <v>226</v>
      </c>
      <c r="D245" s="83">
        <f>[1]ортопедия!$GE$27</f>
        <v>6.9433824450000001</v>
      </c>
      <c r="E245" s="65">
        <v>0.32</v>
      </c>
      <c r="F245" s="66">
        <v>6.94</v>
      </c>
      <c r="G245" s="54"/>
      <c r="H245" s="68">
        <f t="shared" si="4"/>
        <v>3.3824449999997341E-3</v>
      </c>
      <c r="I245" s="48"/>
    </row>
    <row r="246" spans="1:9" ht="13.5" customHeight="1" x14ac:dyDescent="0.2">
      <c r="A246" s="85" t="s">
        <v>730</v>
      </c>
      <c r="B246" s="107" t="s">
        <v>731</v>
      </c>
      <c r="C246" s="5" t="s">
        <v>226</v>
      </c>
      <c r="D246" s="83">
        <f>[1]ортопедия!$GF$29</f>
        <v>3.22</v>
      </c>
      <c r="E246" s="65">
        <v>0.15</v>
      </c>
      <c r="F246" s="66">
        <v>3.22</v>
      </c>
      <c r="G246" s="54"/>
      <c r="H246" s="68">
        <f t="shared" si="4"/>
        <v>0</v>
      </c>
      <c r="I246" s="48"/>
    </row>
    <row r="247" spans="1:9" ht="36" x14ac:dyDescent="0.2">
      <c r="A247" s="85" t="s">
        <v>732</v>
      </c>
      <c r="B247" s="132" t="s">
        <v>1013</v>
      </c>
      <c r="C247" s="5" t="s">
        <v>859</v>
      </c>
      <c r="D247" s="83">
        <f>[1]ортопедия!$GG$28/10000</f>
        <v>2.15</v>
      </c>
      <c r="E247" s="65">
        <v>0.11</v>
      </c>
      <c r="F247" s="66">
        <v>2.15</v>
      </c>
      <c r="G247" s="54">
        <v>2.15</v>
      </c>
      <c r="H247" s="68">
        <f t="shared" si="4"/>
        <v>0</v>
      </c>
      <c r="I247" s="48"/>
    </row>
    <row r="248" spans="1:9" ht="12.75" customHeight="1" x14ac:dyDescent="0.25">
      <c r="A248" s="94" t="s">
        <v>733</v>
      </c>
      <c r="B248" s="156" t="s">
        <v>734</v>
      </c>
      <c r="C248" s="156"/>
      <c r="D248" s="156"/>
      <c r="E248" s="65"/>
      <c r="F248" s="66"/>
      <c r="G248" s="54"/>
      <c r="H248" s="68">
        <f t="shared" si="4"/>
        <v>0</v>
      </c>
      <c r="I248" s="48"/>
    </row>
    <row r="249" spans="1:9" ht="14.25" customHeight="1" x14ac:dyDescent="0.2">
      <c r="A249" s="85" t="s">
        <v>735</v>
      </c>
      <c r="B249" s="107" t="s">
        <v>736</v>
      </c>
      <c r="C249" s="5" t="s">
        <v>859</v>
      </c>
      <c r="D249" s="39">
        <f>[1]ортопедия!$GH$28/10000</f>
        <v>9.1</v>
      </c>
      <c r="E249" s="65">
        <v>0.45</v>
      </c>
      <c r="F249" s="70">
        <v>9.1</v>
      </c>
      <c r="G249" s="54"/>
      <c r="H249" s="68">
        <f t="shared" si="4"/>
        <v>0</v>
      </c>
      <c r="I249" s="48"/>
    </row>
    <row r="250" spans="1:9" ht="15" customHeight="1" x14ac:dyDescent="0.2">
      <c r="A250" s="85" t="s">
        <v>737</v>
      </c>
      <c r="B250" s="107" t="s">
        <v>738</v>
      </c>
      <c r="C250" s="5" t="s">
        <v>859</v>
      </c>
      <c r="D250" s="39">
        <f>[1]ортопедия!$GI$28/10000</f>
        <v>6.1</v>
      </c>
      <c r="E250" s="65">
        <v>0.3</v>
      </c>
      <c r="F250" s="70">
        <v>6.1</v>
      </c>
      <c r="G250" s="54"/>
      <c r="H250" s="68">
        <f t="shared" si="4"/>
        <v>0</v>
      </c>
      <c r="I250" s="48"/>
    </row>
    <row r="251" spans="1:9" ht="12.75" customHeight="1" x14ac:dyDescent="0.2">
      <c r="A251" s="85" t="s">
        <v>739</v>
      </c>
      <c r="B251" s="107" t="s">
        <v>740</v>
      </c>
      <c r="C251" s="5" t="s">
        <v>859</v>
      </c>
      <c r="D251" s="39">
        <f>[1]ортопедия!$GJ$28/10000</f>
        <v>3</v>
      </c>
      <c r="E251" s="65">
        <v>0.15</v>
      </c>
      <c r="F251" s="70">
        <v>3</v>
      </c>
      <c r="G251" s="54"/>
      <c r="H251" s="68">
        <f t="shared" si="4"/>
        <v>0</v>
      </c>
      <c r="I251" s="48"/>
    </row>
    <row r="252" spans="1:9" ht="14.25" customHeight="1" x14ac:dyDescent="0.2">
      <c r="A252" s="85" t="s">
        <v>741</v>
      </c>
      <c r="B252" s="107" t="s">
        <v>742</v>
      </c>
      <c r="C252" s="5" t="s">
        <v>859</v>
      </c>
      <c r="D252" s="39">
        <v>1.8</v>
      </c>
      <c r="E252" s="65">
        <v>0.09</v>
      </c>
      <c r="F252" s="70">
        <v>1.8</v>
      </c>
      <c r="G252" s="54"/>
      <c r="H252" s="68">
        <f t="shared" si="4"/>
        <v>0</v>
      </c>
      <c r="I252" s="48"/>
    </row>
    <row r="253" spans="1:9" ht="22.5" customHeight="1" x14ac:dyDescent="0.2">
      <c r="A253" s="85" t="s">
        <v>743</v>
      </c>
      <c r="B253" s="107" t="s">
        <v>744</v>
      </c>
      <c r="C253" s="5" t="s">
        <v>859</v>
      </c>
      <c r="D253" s="39">
        <f>[1]ортопедия!$GK$28/10000</f>
        <v>1.8</v>
      </c>
      <c r="E253" s="65">
        <v>0.09</v>
      </c>
      <c r="F253" s="70">
        <v>1.8</v>
      </c>
      <c r="G253" s="54"/>
      <c r="H253" s="68">
        <f t="shared" si="4"/>
        <v>0</v>
      </c>
      <c r="I253" s="48"/>
    </row>
    <row r="254" spans="1:9" ht="15.75" customHeight="1" x14ac:dyDescent="0.25">
      <c r="A254" s="94" t="s">
        <v>745</v>
      </c>
      <c r="B254" s="156" t="s">
        <v>746</v>
      </c>
      <c r="C254" s="156"/>
      <c r="D254" s="156"/>
      <c r="E254" s="65"/>
      <c r="F254" s="66"/>
      <c r="G254" s="54"/>
      <c r="H254" s="68">
        <f t="shared" si="4"/>
        <v>0</v>
      </c>
      <c r="I254" s="48"/>
    </row>
    <row r="255" spans="1:9" ht="12" customHeight="1" x14ac:dyDescent="0.2">
      <c r="A255" s="85" t="s">
        <v>747</v>
      </c>
      <c r="B255" s="107" t="s">
        <v>748</v>
      </c>
      <c r="C255" s="5" t="s">
        <v>226</v>
      </c>
      <c r="D255" s="39">
        <v>3.5</v>
      </c>
      <c r="E255" s="65"/>
      <c r="F255" s="54">
        <v>3.5</v>
      </c>
      <c r="G255" s="54">
        <v>3.5</v>
      </c>
      <c r="H255" s="68">
        <f t="shared" si="4"/>
        <v>0</v>
      </c>
      <c r="I255" s="48"/>
    </row>
    <row r="256" spans="1:9" ht="12" customHeight="1" x14ac:dyDescent="0.2">
      <c r="A256" s="85" t="s">
        <v>749</v>
      </c>
      <c r="B256" s="107" t="s">
        <v>750</v>
      </c>
      <c r="C256" s="5" t="s">
        <v>226</v>
      </c>
      <c r="D256" s="39">
        <v>0.76</v>
      </c>
      <c r="E256" s="65"/>
      <c r="F256" s="54">
        <v>0.76</v>
      </c>
      <c r="G256" s="54">
        <v>0.76</v>
      </c>
      <c r="H256" s="68">
        <f t="shared" si="4"/>
        <v>0</v>
      </c>
      <c r="I256" s="48"/>
    </row>
    <row r="257" spans="1:9" ht="13.5" customHeight="1" x14ac:dyDescent="0.2">
      <c r="A257" s="85" t="s">
        <v>751</v>
      </c>
      <c r="B257" s="107" t="s">
        <v>752</v>
      </c>
      <c r="C257" s="5" t="s">
        <v>226</v>
      </c>
      <c r="D257" s="39">
        <v>1.1000000000000001</v>
      </c>
      <c r="E257" s="65"/>
      <c r="F257" s="54">
        <v>1.1000000000000001</v>
      </c>
      <c r="G257" s="54">
        <v>1.1000000000000001</v>
      </c>
      <c r="H257" s="68">
        <f t="shared" si="4"/>
        <v>0</v>
      </c>
      <c r="I257" s="48"/>
    </row>
    <row r="258" spans="1:9" ht="24" x14ac:dyDescent="0.2">
      <c r="A258" s="85" t="s">
        <v>753</v>
      </c>
      <c r="B258" s="136" t="s">
        <v>754</v>
      </c>
      <c r="C258" s="5" t="s">
        <v>226</v>
      </c>
      <c r="D258" s="39">
        <v>1.9</v>
      </c>
      <c r="E258" s="65"/>
      <c r="F258" s="54">
        <v>1.9</v>
      </c>
      <c r="G258" s="54">
        <v>1.9</v>
      </c>
      <c r="H258" s="68">
        <f t="shared" si="4"/>
        <v>0</v>
      </c>
      <c r="I258" s="48"/>
    </row>
    <row r="259" spans="1:9" ht="24" x14ac:dyDescent="0.2">
      <c r="A259" s="91" t="s">
        <v>755</v>
      </c>
      <c r="B259" s="137" t="s">
        <v>756</v>
      </c>
      <c r="C259" s="5" t="s">
        <v>226</v>
      </c>
      <c r="D259" s="39">
        <v>2.4</v>
      </c>
      <c r="E259" s="65"/>
      <c r="F259" s="54">
        <v>2.4</v>
      </c>
      <c r="G259" s="54">
        <v>2.4</v>
      </c>
      <c r="H259" s="68">
        <f t="shared" si="4"/>
        <v>0</v>
      </c>
      <c r="I259" s="48"/>
    </row>
    <row r="260" spans="1:9" ht="23.25" customHeight="1" x14ac:dyDescent="0.2">
      <c r="A260" s="85" t="s">
        <v>757</v>
      </c>
      <c r="B260" s="136" t="s">
        <v>758</v>
      </c>
      <c r="C260" s="5" t="s">
        <v>226</v>
      </c>
      <c r="D260" s="39">
        <v>3.2</v>
      </c>
      <c r="E260" s="65"/>
      <c r="F260" s="54">
        <v>3.2</v>
      </c>
      <c r="G260" s="54">
        <v>3.2</v>
      </c>
      <c r="H260" s="68">
        <f t="shared" si="4"/>
        <v>0</v>
      </c>
      <c r="I260" s="48"/>
    </row>
    <row r="261" spans="1:9" ht="16.5" customHeight="1" x14ac:dyDescent="0.2">
      <c r="A261" s="85" t="s">
        <v>759</v>
      </c>
      <c r="B261" s="107" t="s">
        <v>760</v>
      </c>
      <c r="C261" s="5" t="s">
        <v>226</v>
      </c>
      <c r="D261" s="39">
        <v>4.7</v>
      </c>
      <c r="E261" s="65"/>
      <c r="F261" s="54">
        <v>4.7</v>
      </c>
      <c r="G261" s="54">
        <v>4.7</v>
      </c>
      <c r="H261" s="68">
        <f t="shared" si="4"/>
        <v>0</v>
      </c>
      <c r="I261" s="48"/>
    </row>
    <row r="262" spans="1:9" ht="15" customHeight="1" x14ac:dyDescent="0.2">
      <c r="A262" s="85" t="s">
        <v>761</v>
      </c>
      <c r="B262" s="107" t="s">
        <v>762</v>
      </c>
      <c r="C262" s="5" t="s">
        <v>226</v>
      </c>
      <c r="D262" s="39">
        <v>3.2</v>
      </c>
      <c r="E262" s="65"/>
      <c r="F262" s="54">
        <v>3.2</v>
      </c>
      <c r="G262" s="54"/>
      <c r="H262" s="68">
        <f t="shared" si="4"/>
        <v>0</v>
      </c>
      <c r="I262" s="48"/>
    </row>
    <row r="263" spans="1:9" ht="15" customHeight="1" x14ac:dyDescent="0.2">
      <c r="A263" s="85" t="s">
        <v>763</v>
      </c>
      <c r="B263" s="107" t="s">
        <v>764</v>
      </c>
      <c r="C263" s="5" t="s">
        <v>226</v>
      </c>
      <c r="D263" s="39">
        <v>1.1000000000000001</v>
      </c>
      <c r="E263" s="65"/>
      <c r="F263" s="54">
        <v>1.1000000000000001</v>
      </c>
      <c r="G263" s="54">
        <v>1.1000000000000001</v>
      </c>
      <c r="H263" s="68">
        <f t="shared" si="4"/>
        <v>0</v>
      </c>
      <c r="I263" s="48"/>
    </row>
    <row r="264" spans="1:9" ht="14.25" customHeight="1" x14ac:dyDescent="0.2">
      <c r="A264" s="85" t="s">
        <v>765</v>
      </c>
      <c r="B264" s="107" t="s">
        <v>766</v>
      </c>
      <c r="C264" s="5" t="s">
        <v>226</v>
      </c>
      <c r="D264" s="39">
        <v>1.5</v>
      </c>
      <c r="E264" s="65"/>
      <c r="F264" s="54">
        <v>1.5</v>
      </c>
      <c r="G264" s="54">
        <v>1.5</v>
      </c>
      <c r="H264" s="68">
        <f t="shared" si="4"/>
        <v>0</v>
      </c>
      <c r="I264" s="48"/>
    </row>
    <row r="265" spans="1:9" ht="14.25" customHeight="1" x14ac:dyDescent="0.2">
      <c r="A265" s="85" t="s">
        <v>767</v>
      </c>
      <c r="B265" s="107" t="s">
        <v>768</v>
      </c>
      <c r="C265" s="5" t="s">
        <v>226</v>
      </c>
      <c r="D265" s="39">
        <v>1.5</v>
      </c>
      <c r="E265" s="65"/>
      <c r="F265" s="54">
        <v>1.5</v>
      </c>
      <c r="G265" s="54">
        <v>1.5</v>
      </c>
      <c r="H265" s="68">
        <f t="shared" si="4"/>
        <v>0</v>
      </c>
      <c r="I265" s="48"/>
    </row>
    <row r="266" spans="1:9" ht="14.25" customHeight="1" x14ac:dyDescent="0.2">
      <c r="A266" s="85" t="s">
        <v>769</v>
      </c>
      <c r="B266" s="107" t="s">
        <v>770</v>
      </c>
      <c r="C266" s="5" t="s">
        <v>226</v>
      </c>
      <c r="D266" s="39">
        <f>[1]ортопедия!$GW$28/10000</f>
        <v>1.5</v>
      </c>
      <c r="E266" s="65"/>
      <c r="F266" s="54">
        <v>1.5</v>
      </c>
      <c r="G266" s="54">
        <v>1.5</v>
      </c>
      <c r="H266" s="68">
        <f t="shared" si="4"/>
        <v>0</v>
      </c>
      <c r="I266" s="48"/>
    </row>
    <row r="267" spans="1:9" ht="16.5" customHeight="1" x14ac:dyDescent="0.2">
      <c r="A267" s="91" t="s">
        <v>771</v>
      </c>
      <c r="B267" s="107" t="s">
        <v>772</v>
      </c>
      <c r="C267" s="5" t="s">
        <v>226</v>
      </c>
      <c r="D267" s="39">
        <v>1.9</v>
      </c>
      <c r="E267" s="65"/>
      <c r="F267" s="54">
        <v>1.9</v>
      </c>
      <c r="G267" s="54">
        <v>1.9</v>
      </c>
      <c r="H267" s="68">
        <f t="shared" si="4"/>
        <v>0</v>
      </c>
      <c r="I267" s="48"/>
    </row>
    <row r="268" spans="1:9" ht="26.25" customHeight="1" x14ac:dyDescent="0.2">
      <c r="A268" s="85" t="s">
        <v>773</v>
      </c>
      <c r="B268" s="107" t="s">
        <v>1015</v>
      </c>
      <c r="C268" s="5" t="s">
        <v>226</v>
      </c>
      <c r="D268" s="39">
        <v>1.1000000000000001</v>
      </c>
      <c r="E268" s="65"/>
      <c r="F268" s="54">
        <v>1.1000000000000001</v>
      </c>
      <c r="G268" s="54">
        <v>1.1000000000000001</v>
      </c>
      <c r="H268" s="68">
        <f t="shared" si="4"/>
        <v>0</v>
      </c>
      <c r="I268" s="48"/>
    </row>
    <row r="269" spans="1:9" ht="12.75" customHeight="1" x14ac:dyDescent="0.2">
      <c r="A269" s="85" t="s">
        <v>774</v>
      </c>
      <c r="B269" s="107" t="s">
        <v>775</v>
      </c>
      <c r="C269" s="5" t="s">
        <v>226</v>
      </c>
      <c r="D269" s="39">
        <f>[1]ортопедия!$GZ$28/10000</f>
        <v>1.1000000000000001</v>
      </c>
      <c r="E269" s="65"/>
      <c r="F269" s="54">
        <v>1.1000000000000001</v>
      </c>
      <c r="G269" s="54">
        <v>1.1000000000000001</v>
      </c>
      <c r="H269" s="68">
        <f t="shared" si="4"/>
        <v>0</v>
      </c>
      <c r="I269" s="48"/>
    </row>
    <row r="270" spans="1:9" ht="15" customHeight="1" x14ac:dyDescent="0.2">
      <c r="A270" s="85" t="s">
        <v>776</v>
      </c>
      <c r="B270" s="107" t="s">
        <v>777</v>
      </c>
      <c r="C270" s="5" t="s">
        <v>226</v>
      </c>
      <c r="D270" s="39">
        <v>1.5</v>
      </c>
      <c r="E270" s="65"/>
      <c r="F270" s="54">
        <v>1.5</v>
      </c>
      <c r="G270" s="54">
        <v>1.5</v>
      </c>
      <c r="H270" s="68">
        <f t="shared" ref="H270:H333" si="5">D270-F270</f>
        <v>0</v>
      </c>
      <c r="I270" s="48"/>
    </row>
    <row r="271" spans="1:9" ht="13.5" customHeight="1" x14ac:dyDescent="0.2">
      <c r="A271" s="85" t="s">
        <v>778</v>
      </c>
      <c r="B271" s="107" t="s">
        <v>779</v>
      </c>
      <c r="C271" s="5" t="s">
        <v>226</v>
      </c>
      <c r="D271" s="39">
        <f>[1]ортопедия!$HB$28/10000</f>
        <v>1.5</v>
      </c>
      <c r="E271" s="65"/>
      <c r="F271" s="54">
        <v>1.5</v>
      </c>
      <c r="G271" s="54">
        <v>1.5</v>
      </c>
      <c r="H271" s="68">
        <f t="shared" si="5"/>
        <v>0</v>
      </c>
      <c r="I271" s="48"/>
    </row>
    <row r="272" spans="1:9" ht="24" x14ac:dyDescent="0.2">
      <c r="A272" s="91" t="s">
        <v>780</v>
      </c>
      <c r="B272" s="136" t="s">
        <v>781</v>
      </c>
      <c r="C272" s="5" t="s">
        <v>226</v>
      </c>
      <c r="D272" s="39">
        <v>0.8</v>
      </c>
      <c r="E272" s="65"/>
      <c r="F272" s="54">
        <v>0.8</v>
      </c>
      <c r="G272" s="54">
        <v>0.8</v>
      </c>
      <c r="H272" s="68">
        <f t="shared" si="5"/>
        <v>0</v>
      </c>
      <c r="I272" s="48"/>
    </row>
    <row r="273" spans="1:9" ht="24" x14ac:dyDescent="0.2">
      <c r="A273" s="85" t="s">
        <v>782</v>
      </c>
      <c r="B273" s="136" t="s">
        <v>783</v>
      </c>
      <c r="C273" s="5" t="s">
        <v>226</v>
      </c>
      <c r="D273" s="39">
        <v>1.9</v>
      </c>
      <c r="E273" s="65"/>
      <c r="F273" s="54">
        <v>1.9</v>
      </c>
      <c r="G273" s="54">
        <v>1.9</v>
      </c>
      <c r="H273" s="68">
        <f t="shared" si="5"/>
        <v>0</v>
      </c>
      <c r="I273" s="48"/>
    </row>
    <row r="274" spans="1:9" ht="26.25" customHeight="1" x14ac:dyDescent="0.2">
      <c r="A274" s="85" t="s">
        <v>784</v>
      </c>
      <c r="B274" s="107" t="s">
        <v>785</v>
      </c>
      <c r="C274" s="5" t="s">
        <v>226</v>
      </c>
      <c r="D274" s="39">
        <v>18.8</v>
      </c>
      <c r="E274" s="65"/>
      <c r="F274" s="54">
        <v>18.8</v>
      </c>
      <c r="G274" s="54">
        <v>18.8</v>
      </c>
      <c r="H274" s="68">
        <f t="shared" si="5"/>
        <v>0</v>
      </c>
      <c r="I274" s="48"/>
    </row>
    <row r="275" spans="1:9" ht="13.5" customHeight="1" x14ac:dyDescent="0.2">
      <c r="A275" s="85" t="s">
        <v>786</v>
      </c>
      <c r="B275" s="107" t="s">
        <v>787</v>
      </c>
      <c r="C275" s="5" t="s">
        <v>226</v>
      </c>
      <c r="D275" s="39">
        <v>9.4</v>
      </c>
      <c r="E275" s="65"/>
      <c r="F275" s="54">
        <v>9.4</v>
      </c>
      <c r="G275" s="54">
        <v>9.4</v>
      </c>
      <c r="H275" s="68">
        <f t="shared" si="5"/>
        <v>0</v>
      </c>
      <c r="I275" s="48"/>
    </row>
    <row r="276" spans="1:9" ht="16.5" customHeight="1" x14ac:dyDescent="0.2">
      <c r="A276" s="90" t="s">
        <v>788</v>
      </c>
      <c r="B276" s="107" t="s">
        <v>789</v>
      </c>
      <c r="C276" s="5" t="s">
        <v>226</v>
      </c>
      <c r="D276" s="39">
        <v>18.8</v>
      </c>
      <c r="E276" s="65"/>
      <c r="F276" s="54">
        <v>18.8</v>
      </c>
      <c r="G276" s="54">
        <v>18.8</v>
      </c>
      <c r="H276" s="68">
        <f t="shared" si="5"/>
        <v>0</v>
      </c>
      <c r="I276" s="48"/>
    </row>
    <row r="277" spans="1:9" ht="14.25" customHeight="1" x14ac:dyDescent="0.2">
      <c r="A277" s="85" t="s">
        <v>790</v>
      </c>
      <c r="B277" s="107" t="s">
        <v>791</v>
      </c>
      <c r="C277" s="5" t="s">
        <v>226</v>
      </c>
      <c r="D277" s="39">
        <v>4.7</v>
      </c>
      <c r="E277" s="65"/>
      <c r="F277" s="54">
        <v>4.7</v>
      </c>
      <c r="G277" s="54">
        <v>4.7</v>
      </c>
      <c r="H277" s="68">
        <f t="shared" si="5"/>
        <v>0</v>
      </c>
      <c r="I277" s="48"/>
    </row>
    <row r="278" spans="1:9" ht="15.75" customHeight="1" x14ac:dyDescent="0.2">
      <c r="A278" s="85" t="s">
        <v>792</v>
      </c>
      <c r="B278" s="107" t="s">
        <v>793</v>
      </c>
      <c r="C278" s="5" t="s">
        <v>226</v>
      </c>
      <c r="D278" s="39">
        <f>[1]ортопедия!$HI$28/10000</f>
        <v>4.7</v>
      </c>
      <c r="E278" s="65"/>
      <c r="F278" s="54">
        <v>4.7</v>
      </c>
      <c r="G278" s="54">
        <v>4.7</v>
      </c>
      <c r="H278" s="68">
        <f t="shared" si="5"/>
        <v>0</v>
      </c>
      <c r="I278" s="48"/>
    </row>
    <row r="279" spans="1:9" ht="16.5" customHeight="1" x14ac:dyDescent="0.2">
      <c r="A279" s="85" t="s">
        <v>794</v>
      </c>
      <c r="B279" s="107" t="s">
        <v>795</v>
      </c>
      <c r="C279" s="5" t="s">
        <v>226</v>
      </c>
      <c r="D279" s="39">
        <f>[1]ортопедия!$HJ$28/10000</f>
        <v>4.7</v>
      </c>
      <c r="E279" s="65"/>
      <c r="F279" s="54">
        <v>4.7</v>
      </c>
      <c r="G279" s="54">
        <v>4.7</v>
      </c>
      <c r="H279" s="68">
        <f t="shared" si="5"/>
        <v>0</v>
      </c>
      <c r="I279" s="48"/>
    </row>
    <row r="280" spans="1:9" ht="16.5" customHeight="1" x14ac:dyDescent="0.2">
      <c r="A280" s="85" t="s">
        <v>796</v>
      </c>
      <c r="B280" s="107" t="s">
        <v>797</v>
      </c>
      <c r="C280" s="5" t="s">
        <v>226</v>
      </c>
      <c r="D280" s="39">
        <f>[1]ортопедия!$HK$28/10000</f>
        <v>4.7</v>
      </c>
      <c r="E280" s="65"/>
      <c r="F280" s="54">
        <v>4.7</v>
      </c>
      <c r="G280" s="54">
        <v>4.7</v>
      </c>
      <c r="H280" s="68">
        <f t="shared" si="5"/>
        <v>0</v>
      </c>
      <c r="I280" s="48"/>
    </row>
    <row r="281" spans="1:9" ht="25.5" customHeight="1" x14ac:dyDescent="0.2">
      <c r="A281" s="85" t="s">
        <v>798</v>
      </c>
      <c r="B281" s="107" t="s">
        <v>799</v>
      </c>
      <c r="C281" s="5" t="s">
        <v>226</v>
      </c>
      <c r="D281" s="39">
        <v>3.5</v>
      </c>
      <c r="E281" s="65"/>
      <c r="F281" s="54">
        <v>3.5</v>
      </c>
      <c r="G281" s="54">
        <v>3.5</v>
      </c>
      <c r="H281" s="68">
        <f t="shared" si="5"/>
        <v>0</v>
      </c>
      <c r="I281" s="48"/>
    </row>
    <row r="282" spans="1:9" ht="25.5" customHeight="1" x14ac:dyDescent="0.2">
      <c r="A282" s="85" t="s">
        <v>800</v>
      </c>
      <c r="B282" s="107" t="s">
        <v>801</v>
      </c>
      <c r="C282" s="5" t="s">
        <v>226</v>
      </c>
      <c r="D282" s="39">
        <v>4.7</v>
      </c>
      <c r="E282" s="65"/>
      <c r="F282" s="54">
        <v>4.7</v>
      </c>
      <c r="G282" s="54">
        <v>4.7</v>
      </c>
      <c r="H282" s="68">
        <f t="shared" si="5"/>
        <v>0</v>
      </c>
      <c r="I282" s="48"/>
    </row>
    <row r="283" spans="1:9" ht="24" x14ac:dyDescent="0.2">
      <c r="A283" s="85" t="s">
        <v>802</v>
      </c>
      <c r="B283" s="107" t="s">
        <v>803</v>
      </c>
      <c r="C283" s="5" t="s">
        <v>226</v>
      </c>
      <c r="D283" s="39">
        <v>7.1</v>
      </c>
      <c r="E283" s="65"/>
      <c r="F283" s="54">
        <v>7.1</v>
      </c>
      <c r="G283" s="54">
        <v>7.1</v>
      </c>
      <c r="H283" s="68">
        <f t="shared" si="5"/>
        <v>0</v>
      </c>
      <c r="I283" s="48"/>
    </row>
    <row r="284" spans="1:9" ht="14.25" customHeight="1" x14ac:dyDescent="0.2">
      <c r="A284" s="85" t="s">
        <v>804</v>
      </c>
      <c r="B284" s="107" t="s">
        <v>805</v>
      </c>
      <c r="C284" s="5" t="s">
        <v>859</v>
      </c>
      <c r="D284" s="39">
        <v>4.7</v>
      </c>
      <c r="E284" s="65"/>
      <c r="F284" s="54">
        <v>4.7</v>
      </c>
      <c r="G284" s="54">
        <v>4.7</v>
      </c>
      <c r="H284" s="68">
        <f t="shared" si="5"/>
        <v>0</v>
      </c>
      <c r="I284" s="48"/>
    </row>
    <row r="285" spans="1:9" ht="14.25" customHeight="1" x14ac:dyDescent="0.2">
      <c r="A285" s="85" t="s">
        <v>806</v>
      </c>
      <c r="B285" s="107" t="s">
        <v>807</v>
      </c>
      <c r="C285" s="5" t="s">
        <v>859</v>
      </c>
      <c r="D285" s="39">
        <f>[1]ортопедия!$HP$28/10000</f>
        <v>4.7</v>
      </c>
      <c r="E285" s="65"/>
      <c r="F285" s="54">
        <v>4.7</v>
      </c>
      <c r="G285" s="54">
        <v>4.7</v>
      </c>
      <c r="H285" s="68">
        <f t="shared" si="5"/>
        <v>0</v>
      </c>
      <c r="I285" s="48"/>
    </row>
    <row r="286" spans="1:9" ht="14.25" customHeight="1" x14ac:dyDescent="0.2">
      <c r="A286" s="85" t="s">
        <v>808</v>
      </c>
      <c r="B286" s="107" t="s">
        <v>809</v>
      </c>
      <c r="C286" s="5" t="s">
        <v>859</v>
      </c>
      <c r="D286" s="39">
        <v>6.7</v>
      </c>
      <c r="E286" s="65"/>
      <c r="F286" s="54">
        <v>6.7</v>
      </c>
      <c r="G286" s="54">
        <v>6.7</v>
      </c>
      <c r="H286" s="68">
        <f t="shared" si="5"/>
        <v>0</v>
      </c>
      <c r="I286" s="48"/>
    </row>
    <row r="287" spans="1:9" ht="22.5" customHeight="1" x14ac:dyDescent="0.2">
      <c r="A287" s="85" t="s">
        <v>810</v>
      </c>
      <c r="B287" s="136" t="s">
        <v>811</v>
      </c>
      <c r="C287" s="5" t="s">
        <v>226</v>
      </c>
      <c r="D287" s="39">
        <v>2</v>
      </c>
      <c r="E287" s="65"/>
      <c r="F287" s="54">
        <v>2</v>
      </c>
      <c r="G287" s="54">
        <v>2</v>
      </c>
      <c r="H287" s="68">
        <f t="shared" si="5"/>
        <v>0</v>
      </c>
      <c r="I287" s="48"/>
    </row>
    <row r="288" spans="1:9" ht="17.25" customHeight="1" x14ac:dyDescent="0.2">
      <c r="A288" s="98">
        <v>6.17</v>
      </c>
      <c r="B288" s="190" t="s">
        <v>920</v>
      </c>
      <c r="C288" s="190"/>
      <c r="D288" s="190"/>
      <c r="E288" s="65"/>
      <c r="F288" s="66"/>
      <c r="G288" s="54"/>
      <c r="H288" s="68">
        <f t="shared" si="5"/>
        <v>0</v>
      </c>
      <c r="I288" s="48"/>
    </row>
    <row r="289" spans="1:9" ht="12.75" customHeight="1" x14ac:dyDescent="0.2">
      <c r="A289" s="92" t="s">
        <v>921</v>
      </c>
      <c r="B289" s="138" t="s">
        <v>913</v>
      </c>
      <c r="C289" s="5" t="s">
        <v>859</v>
      </c>
      <c r="D289" s="42">
        <v>11.42</v>
      </c>
      <c r="E289" s="65">
        <v>0.53</v>
      </c>
      <c r="F289" s="66">
        <v>11.42</v>
      </c>
      <c r="G289" s="54"/>
      <c r="H289" s="68">
        <f t="shared" si="5"/>
        <v>0</v>
      </c>
    </row>
    <row r="290" spans="1:9" ht="12" customHeight="1" x14ac:dyDescent="0.2">
      <c r="A290" s="92" t="s">
        <v>922</v>
      </c>
      <c r="B290" s="139" t="s">
        <v>914</v>
      </c>
      <c r="C290" s="5" t="s">
        <v>226</v>
      </c>
      <c r="D290" s="42">
        <v>13.44</v>
      </c>
      <c r="E290" s="65">
        <v>0.63</v>
      </c>
      <c r="F290" s="66">
        <v>13.44</v>
      </c>
      <c r="G290" s="54"/>
      <c r="H290" s="68">
        <f t="shared" si="5"/>
        <v>0</v>
      </c>
    </row>
    <row r="291" spans="1:9" ht="12" customHeight="1" x14ac:dyDescent="0.2">
      <c r="A291" s="92" t="s">
        <v>923</v>
      </c>
      <c r="B291" s="139" t="s">
        <v>915</v>
      </c>
      <c r="C291" s="5" t="s">
        <v>859</v>
      </c>
      <c r="D291" s="42">
        <v>7.4</v>
      </c>
      <c r="E291" s="65">
        <v>0.35</v>
      </c>
      <c r="F291" s="66">
        <v>7.4</v>
      </c>
      <c r="G291" s="54"/>
      <c r="H291" s="68">
        <f t="shared" si="5"/>
        <v>0</v>
      </c>
    </row>
    <row r="292" spans="1:9" ht="13.5" customHeight="1" x14ac:dyDescent="0.2">
      <c r="A292" s="92" t="s">
        <v>924</v>
      </c>
      <c r="B292" s="138" t="s">
        <v>916</v>
      </c>
      <c r="C292" s="5" t="s">
        <v>859</v>
      </c>
      <c r="D292" s="42">
        <v>8.9600000000000009</v>
      </c>
      <c r="E292" s="65">
        <v>0.42</v>
      </c>
      <c r="F292" s="66">
        <v>8.9600000000000009</v>
      </c>
      <c r="G292" s="54"/>
      <c r="H292" s="68">
        <f t="shared" si="5"/>
        <v>0</v>
      </c>
    </row>
    <row r="293" spans="1:9" ht="12" customHeight="1" x14ac:dyDescent="0.2">
      <c r="A293" s="92" t="s">
        <v>925</v>
      </c>
      <c r="B293" s="138" t="s">
        <v>917</v>
      </c>
      <c r="C293" s="5" t="s">
        <v>859</v>
      </c>
      <c r="D293" s="42">
        <v>11.04</v>
      </c>
      <c r="E293" s="65">
        <v>0.52</v>
      </c>
      <c r="F293" s="66">
        <v>11.04</v>
      </c>
      <c r="G293" s="54"/>
      <c r="H293" s="68">
        <f t="shared" si="5"/>
        <v>0</v>
      </c>
    </row>
    <row r="294" spans="1:9" ht="15" customHeight="1" x14ac:dyDescent="0.2">
      <c r="A294" s="92" t="s">
        <v>926</v>
      </c>
      <c r="B294" s="139" t="s">
        <v>918</v>
      </c>
      <c r="C294" s="5" t="s">
        <v>859</v>
      </c>
      <c r="D294" s="42">
        <v>3.48</v>
      </c>
      <c r="E294" s="65">
        <v>0.16</v>
      </c>
      <c r="F294" s="66">
        <v>3.48</v>
      </c>
      <c r="G294" s="54"/>
      <c r="H294" s="68">
        <f t="shared" si="5"/>
        <v>0</v>
      </c>
    </row>
    <row r="295" spans="1:9" ht="13.5" customHeight="1" x14ac:dyDescent="0.2">
      <c r="A295" s="92" t="s">
        <v>927</v>
      </c>
      <c r="B295" s="139" t="s">
        <v>919</v>
      </c>
      <c r="C295" s="5" t="s">
        <v>859</v>
      </c>
      <c r="D295" s="42">
        <v>4.0599999999999996</v>
      </c>
      <c r="E295" s="65">
        <v>0.19</v>
      </c>
      <c r="F295" s="66">
        <v>4.0599999999999996</v>
      </c>
      <c r="G295" s="54"/>
      <c r="H295" s="68">
        <f t="shared" si="5"/>
        <v>0</v>
      </c>
    </row>
    <row r="296" spans="1:9" ht="15.75" customHeight="1" x14ac:dyDescent="0.25">
      <c r="A296" s="94" t="s">
        <v>812</v>
      </c>
      <c r="B296" s="156" t="s">
        <v>813</v>
      </c>
      <c r="C296" s="156"/>
      <c r="D296" s="156"/>
      <c r="E296" s="65"/>
      <c r="F296" s="66"/>
      <c r="G296" s="54"/>
      <c r="H296" s="68">
        <f t="shared" si="5"/>
        <v>0</v>
      </c>
      <c r="I296" s="48"/>
    </row>
    <row r="297" spans="1:9" ht="24" x14ac:dyDescent="0.2">
      <c r="A297" s="99" t="s">
        <v>814</v>
      </c>
      <c r="B297" s="107" t="s">
        <v>815</v>
      </c>
      <c r="C297" s="5" t="s">
        <v>859</v>
      </c>
      <c r="D297" s="42">
        <v>18.190000000000001</v>
      </c>
      <c r="E297" s="65">
        <v>0.85</v>
      </c>
      <c r="F297" s="66">
        <v>18.190000000000001</v>
      </c>
      <c r="G297" s="54"/>
      <c r="H297" s="68">
        <f t="shared" si="5"/>
        <v>0</v>
      </c>
      <c r="I297" s="48"/>
    </row>
    <row r="298" spans="1:9" ht="24" x14ac:dyDescent="0.2">
      <c r="A298" s="99" t="s">
        <v>816</v>
      </c>
      <c r="B298" s="107" t="s">
        <v>817</v>
      </c>
      <c r="C298" s="5" t="s">
        <v>859</v>
      </c>
      <c r="D298" s="42">
        <v>19.170000000000002</v>
      </c>
      <c r="E298" s="65">
        <v>0.9</v>
      </c>
      <c r="F298" s="66">
        <v>19.170000000000002</v>
      </c>
      <c r="G298" s="54"/>
      <c r="H298" s="68">
        <f t="shared" si="5"/>
        <v>0</v>
      </c>
      <c r="I298" s="48"/>
    </row>
    <row r="299" spans="1:9" ht="24" x14ac:dyDescent="0.2">
      <c r="A299" s="99" t="s">
        <v>818</v>
      </c>
      <c r="B299" s="107" t="s">
        <v>819</v>
      </c>
      <c r="C299" s="5" t="s">
        <v>859</v>
      </c>
      <c r="D299" s="42">
        <v>20.04</v>
      </c>
      <c r="E299" s="65">
        <v>0.94</v>
      </c>
      <c r="F299" s="66">
        <v>20.04</v>
      </c>
      <c r="G299" s="54"/>
      <c r="H299" s="68">
        <f t="shared" si="5"/>
        <v>0</v>
      </c>
      <c r="I299" s="48"/>
    </row>
    <row r="300" spans="1:9" ht="24" x14ac:dyDescent="0.2">
      <c r="A300" s="99" t="s">
        <v>820</v>
      </c>
      <c r="B300" s="107" t="s">
        <v>821</v>
      </c>
      <c r="C300" s="5" t="s">
        <v>859</v>
      </c>
      <c r="D300" s="42">
        <v>21</v>
      </c>
      <c r="E300" s="65">
        <v>0.98</v>
      </c>
      <c r="F300" s="66">
        <v>21</v>
      </c>
      <c r="G300" s="54"/>
      <c r="H300" s="68">
        <f t="shared" si="5"/>
        <v>0</v>
      </c>
      <c r="I300" s="48"/>
    </row>
    <row r="301" spans="1:9" ht="24" x14ac:dyDescent="0.2">
      <c r="A301" s="100" t="s">
        <v>822</v>
      </c>
      <c r="B301" s="107" t="s">
        <v>823</v>
      </c>
      <c r="C301" s="5" t="s">
        <v>859</v>
      </c>
      <c r="D301" s="42">
        <v>21.87</v>
      </c>
      <c r="E301" s="65">
        <v>1.02</v>
      </c>
      <c r="F301" s="66">
        <v>21.87</v>
      </c>
      <c r="G301" s="54"/>
      <c r="H301" s="68">
        <f t="shared" si="5"/>
        <v>0</v>
      </c>
      <c r="I301" s="48"/>
    </row>
    <row r="302" spans="1:9" ht="24" x14ac:dyDescent="0.2">
      <c r="A302" s="100" t="s">
        <v>824</v>
      </c>
      <c r="B302" s="107" t="s">
        <v>825</v>
      </c>
      <c r="C302" s="5" t="s">
        <v>859</v>
      </c>
      <c r="D302" s="42">
        <v>21.88</v>
      </c>
      <c r="E302" s="65">
        <v>1.02</v>
      </c>
      <c r="F302" s="66">
        <v>21.88</v>
      </c>
      <c r="G302" s="54"/>
      <c r="H302" s="68">
        <f t="shared" si="5"/>
        <v>0</v>
      </c>
      <c r="I302" s="48"/>
    </row>
    <row r="303" spans="1:9" ht="24" x14ac:dyDescent="0.2">
      <c r="A303" s="100" t="s">
        <v>826</v>
      </c>
      <c r="B303" s="107" t="s">
        <v>827</v>
      </c>
      <c r="C303" s="5" t="s">
        <v>859</v>
      </c>
      <c r="D303" s="42">
        <v>24.32</v>
      </c>
      <c r="E303" s="65">
        <v>1.1399999999999999</v>
      </c>
      <c r="F303" s="66">
        <v>24.32</v>
      </c>
      <c r="G303" s="54"/>
      <c r="H303" s="68">
        <f t="shared" si="5"/>
        <v>0</v>
      </c>
      <c r="I303" s="48"/>
    </row>
    <row r="304" spans="1:9" ht="24" x14ac:dyDescent="0.2">
      <c r="A304" s="100" t="s">
        <v>828</v>
      </c>
      <c r="B304" s="107" t="s">
        <v>829</v>
      </c>
      <c r="C304" s="5" t="s">
        <v>859</v>
      </c>
      <c r="D304" s="42">
        <v>25.53</v>
      </c>
      <c r="E304" s="65">
        <v>1.19</v>
      </c>
      <c r="F304" s="66">
        <v>25.53</v>
      </c>
      <c r="G304" s="54"/>
      <c r="H304" s="68">
        <f t="shared" si="5"/>
        <v>0</v>
      </c>
      <c r="I304" s="48"/>
    </row>
    <row r="305" spans="1:9" ht="24" x14ac:dyDescent="0.2">
      <c r="A305" s="100" t="s">
        <v>830</v>
      </c>
      <c r="B305" s="107" t="s">
        <v>831</v>
      </c>
      <c r="C305" s="5" t="s">
        <v>859</v>
      </c>
      <c r="D305" s="42">
        <v>26.76</v>
      </c>
      <c r="E305" s="65">
        <v>1.25</v>
      </c>
      <c r="F305" s="66">
        <v>26.76</v>
      </c>
      <c r="G305" s="54"/>
      <c r="H305" s="68">
        <f t="shared" si="5"/>
        <v>0</v>
      </c>
      <c r="I305" s="48"/>
    </row>
    <row r="306" spans="1:9" ht="24" x14ac:dyDescent="0.2">
      <c r="A306" s="100" t="s">
        <v>832</v>
      </c>
      <c r="B306" s="107" t="s">
        <v>833</v>
      </c>
      <c r="C306" s="5" t="s">
        <v>859</v>
      </c>
      <c r="D306" s="42">
        <v>27.97</v>
      </c>
      <c r="E306" s="65">
        <v>1.31</v>
      </c>
      <c r="F306" s="66">
        <v>27.97</v>
      </c>
      <c r="G306" s="54"/>
      <c r="H306" s="68">
        <f t="shared" si="5"/>
        <v>0</v>
      </c>
      <c r="I306" s="48"/>
    </row>
    <row r="307" spans="1:9" ht="24" x14ac:dyDescent="0.2">
      <c r="A307" s="100" t="s">
        <v>834</v>
      </c>
      <c r="B307" s="107" t="s">
        <v>835</v>
      </c>
      <c r="C307" s="5" t="s">
        <v>859</v>
      </c>
      <c r="D307" s="42">
        <v>29.79</v>
      </c>
      <c r="E307" s="65">
        <v>1.39</v>
      </c>
      <c r="F307" s="66">
        <v>29.79</v>
      </c>
      <c r="G307" s="54"/>
      <c r="H307" s="68">
        <f t="shared" si="5"/>
        <v>0</v>
      </c>
      <c r="I307" s="48"/>
    </row>
    <row r="308" spans="1:9" ht="24" x14ac:dyDescent="0.2">
      <c r="A308" s="100" t="s">
        <v>836</v>
      </c>
      <c r="B308" s="107" t="s">
        <v>837</v>
      </c>
      <c r="C308" s="5" t="s">
        <v>859</v>
      </c>
      <c r="D308" s="42">
        <v>31</v>
      </c>
      <c r="E308" s="65">
        <v>1.45</v>
      </c>
      <c r="F308" s="66">
        <v>31</v>
      </c>
      <c r="G308" s="54"/>
      <c r="H308" s="68">
        <f t="shared" si="5"/>
        <v>0</v>
      </c>
      <c r="I308" s="48"/>
    </row>
    <row r="309" spans="1:9" ht="24" x14ac:dyDescent="0.2">
      <c r="A309" s="99" t="s">
        <v>838</v>
      </c>
      <c r="B309" s="107" t="s">
        <v>839</v>
      </c>
      <c r="C309" s="5" t="s">
        <v>859</v>
      </c>
      <c r="D309" s="42">
        <v>32.24</v>
      </c>
      <c r="E309" s="65">
        <v>1.51</v>
      </c>
      <c r="F309" s="66">
        <v>32.24</v>
      </c>
      <c r="G309" s="54"/>
      <c r="H309" s="68">
        <f t="shared" si="5"/>
        <v>0</v>
      </c>
    </row>
    <row r="310" spans="1:9" ht="16.5" customHeight="1" x14ac:dyDescent="0.2">
      <c r="A310" s="99" t="s">
        <v>840</v>
      </c>
      <c r="B310" s="107" t="s">
        <v>841</v>
      </c>
      <c r="C310" s="5" t="s">
        <v>859</v>
      </c>
      <c r="D310" s="42">
        <v>33.450000000000003</v>
      </c>
      <c r="E310" s="65">
        <v>1.56</v>
      </c>
      <c r="F310" s="66">
        <v>33.450000000000003</v>
      </c>
      <c r="G310" s="54"/>
      <c r="H310" s="68">
        <f t="shared" si="5"/>
        <v>0</v>
      </c>
    </row>
    <row r="311" spans="1:9" ht="12.75" customHeight="1" x14ac:dyDescent="0.2">
      <c r="A311" s="99" t="s">
        <v>946</v>
      </c>
      <c r="B311" s="139" t="s">
        <v>931</v>
      </c>
      <c r="C311" s="5" t="s">
        <v>859</v>
      </c>
      <c r="D311" s="42">
        <v>8.94</v>
      </c>
      <c r="E311" s="65">
        <v>0.42</v>
      </c>
      <c r="F311" s="66">
        <v>8.94</v>
      </c>
      <c r="G311" s="54"/>
      <c r="H311" s="68">
        <f t="shared" si="5"/>
        <v>0</v>
      </c>
    </row>
    <row r="312" spans="1:9" ht="24" x14ac:dyDescent="0.2">
      <c r="A312" s="99" t="s">
        <v>947</v>
      </c>
      <c r="B312" s="139" t="s">
        <v>932</v>
      </c>
      <c r="C312" s="5" t="s">
        <v>859</v>
      </c>
      <c r="D312" s="42">
        <v>42.97</v>
      </c>
      <c r="E312" s="65">
        <v>2.0099999999999998</v>
      </c>
      <c r="F312" s="66">
        <v>42.97</v>
      </c>
      <c r="G312" s="54"/>
      <c r="H312" s="68">
        <f t="shared" si="5"/>
        <v>0</v>
      </c>
    </row>
    <row r="313" spans="1:9" ht="24" x14ac:dyDescent="0.2">
      <c r="A313" s="99" t="s">
        <v>948</v>
      </c>
      <c r="B313" s="139" t="s">
        <v>933</v>
      </c>
      <c r="C313" s="5" t="s">
        <v>859</v>
      </c>
      <c r="D313" s="42">
        <v>44.36</v>
      </c>
      <c r="E313" s="65">
        <v>2.0699999999999998</v>
      </c>
      <c r="F313" s="66">
        <v>44.36</v>
      </c>
      <c r="G313" s="54"/>
      <c r="H313" s="68">
        <f t="shared" si="5"/>
        <v>0</v>
      </c>
    </row>
    <row r="314" spans="1:9" ht="24" x14ac:dyDescent="0.2">
      <c r="A314" s="99" t="s">
        <v>950</v>
      </c>
      <c r="B314" s="139" t="s">
        <v>934</v>
      </c>
      <c r="C314" s="5" t="s">
        <v>859</v>
      </c>
      <c r="D314" s="42">
        <v>45.76</v>
      </c>
      <c r="E314" s="65">
        <v>2.14</v>
      </c>
      <c r="F314" s="66">
        <v>45.76</v>
      </c>
      <c r="G314" s="54"/>
      <c r="H314" s="68">
        <f t="shared" si="5"/>
        <v>0</v>
      </c>
    </row>
    <row r="315" spans="1:9" ht="24" x14ac:dyDescent="0.2">
      <c r="A315" s="99" t="s">
        <v>949</v>
      </c>
      <c r="B315" s="139" t="s">
        <v>935</v>
      </c>
      <c r="C315" s="5" t="s">
        <v>859</v>
      </c>
      <c r="D315" s="42">
        <v>47.15</v>
      </c>
      <c r="E315" s="65">
        <v>2.2000000000000002</v>
      </c>
      <c r="F315" s="66">
        <v>47.15</v>
      </c>
      <c r="G315" s="54"/>
      <c r="H315" s="68">
        <f t="shared" si="5"/>
        <v>0</v>
      </c>
    </row>
    <row r="316" spans="1:9" ht="24" x14ac:dyDescent="0.2">
      <c r="A316" s="99" t="s">
        <v>951</v>
      </c>
      <c r="B316" s="139" t="s">
        <v>936</v>
      </c>
      <c r="C316" s="5" t="s">
        <v>859</v>
      </c>
      <c r="D316" s="42">
        <v>48.54</v>
      </c>
      <c r="E316" s="65">
        <v>2.27</v>
      </c>
      <c r="F316" s="66">
        <v>48.54</v>
      </c>
      <c r="G316" s="54"/>
      <c r="H316" s="68">
        <f t="shared" si="5"/>
        <v>0</v>
      </c>
    </row>
    <row r="317" spans="1:9" ht="24" x14ac:dyDescent="0.2">
      <c r="A317" s="99" t="s">
        <v>952</v>
      </c>
      <c r="B317" s="139" t="s">
        <v>937</v>
      </c>
      <c r="C317" s="5" t="s">
        <v>859</v>
      </c>
      <c r="D317" s="42">
        <v>49.93</v>
      </c>
      <c r="E317" s="65">
        <v>2.33</v>
      </c>
      <c r="F317" s="66">
        <v>49.93</v>
      </c>
      <c r="G317" s="54"/>
      <c r="H317" s="68">
        <f t="shared" si="5"/>
        <v>0</v>
      </c>
    </row>
    <row r="318" spans="1:9" ht="24" x14ac:dyDescent="0.2">
      <c r="A318" s="99" t="s">
        <v>953</v>
      </c>
      <c r="B318" s="139" t="s">
        <v>938</v>
      </c>
      <c r="C318" s="5" t="s">
        <v>859</v>
      </c>
      <c r="D318" s="42">
        <v>51.33</v>
      </c>
      <c r="E318" s="65">
        <v>2.4</v>
      </c>
      <c r="F318" s="66">
        <v>51.33</v>
      </c>
      <c r="G318" s="54"/>
      <c r="H318" s="68">
        <f t="shared" si="5"/>
        <v>0</v>
      </c>
    </row>
    <row r="319" spans="1:9" ht="24" x14ac:dyDescent="0.2">
      <c r="A319" s="99" t="s">
        <v>954</v>
      </c>
      <c r="B319" s="139" t="s">
        <v>939</v>
      </c>
      <c r="C319" s="5" t="s">
        <v>859</v>
      </c>
      <c r="D319" s="42">
        <v>52.72</v>
      </c>
      <c r="E319" s="65">
        <v>2.46</v>
      </c>
      <c r="F319" s="66">
        <v>52.72</v>
      </c>
      <c r="G319" s="54"/>
      <c r="H319" s="68">
        <f t="shared" si="5"/>
        <v>0</v>
      </c>
    </row>
    <row r="320" spans="1:9" ht="24" x14ac:dyDescent="0.2">
      <c r="A320" s="99" t="s">
        <v>955</v>
      </c>
      <c r="B320" s="139" t="s">
        <v>940</v>
      </c>
      <c r="C320" s="5" t="s">
        <v>859</v>
      </c>
      <c r="D320" s="42">
        <v>54.12</v>
      </c>
      <c r="E320" s="65">
        <v>2.5299999999999998</v>
      </c>
      <c r="F320" s="66">
        <v>54.12</v>
      </c>
      <c r="G320" s="54"/>
      <c r="H320" s="68">
        <f t="shared" si="5"/>
        <v>0</v>
      </c>
    </row>
    <row r="321" spans="1:9" ht="24" x14ac:dyDescent="0.2">
      <c r="A321" s="99" t="s">
        <v>956</v>
      </c>
      <c r="B321" s="139" t="s">
        <v>941</v>
      </c>
      <c r="C321" s="5" t="s">
        <v>859</v>
      </c>
      <c r="D321" s="42">
        <v>55.51</v>
      </c>
      <c r="E321" s="65">
        <v>2.59</v>
      </c>
      <c r="F321" s="66">
        <v>55.51</v>
      </c>
      <c r="G321" s="54"/>
      <c r="H321" s="68">
        <f t="shared" si="5"/>
        <v>0</v>
      </c>
    </row>
    <row r="322" spans="1:9" ht="24" x14ac:dyDescent="0.2">
      <c r="A322" s="99" t="s">
        <v>957</v>
      </c>
      <c r="B322" s="139" t="s">
        <v>942</v>
      </c>
      <c r="C322" s="5" t="s">
        <v>859</v>
      </c>
      <c r="D322" s="42">
        <v>56.9</v>
      </c>
      <c r="E322" s="65">
        <v>2.66</v>
      </c>
      <c r="F322" s="66">
        <v>56.9</v>
      </c>
      <c r="G322" s="54"/>
      <c r="H322" s="68">
        <f t="shared" si="5"/>
        <v>0</v>
      </c>
    </row>
    <row r="323" spans="1:9" ht="24" x14ac:dyDescent="0.2">
      <c r="A323" s="99" t="s">
        <v>958</v>
      </c>
      <c r="B323" s="139" t="s">
        <v>943</v>
      </c>
      <c r="C323" s="5" t="s">
        <v>859</v>
      </c>
      <c r="D323" s="42">
        <v>58.29</v>
      </c>
      <c r="E323" s="65">
        <v>2.72</v>
      </c>
      <c r="F323" s="66">
        <v>58.29</v>
      </c>
      <c r="G323" s="54"/>
      <c r="H323" s="68">
        <f t="shared" si="5"/>
        <v>0</v>
      </c>
    </row>
    <row r="324" spans="1:9" ht="24" x14ac:dyDescent="0.2">
      <c r="A324" s="99" t="s">
        <v>959</v>
      </c>
      <c r="B324" s="139" t="s">
        <v>944</v>
      </c>
      <c r="C324" s="5" t="s">
        <v>859</v>
      </c>
      <c r="D324" s="42">
        <v>5.34</v>
      </c>
      <c r="E324" s="65">
        <v>0.25</v>
      </c>
      <c r="F324" s="66">
        <v>5.34</v>
      </c>
      <c r="G324" s="54"/>
      <c r="H324" s="68">
        <f t="shared" si="5"/>
        <v>0</v>
      </c>
    </row>
    <row r="325" spans="1:9" ht="15.75" customHeight="1" x14ac:dyDescent="0.2">
      <c r="A325" s="99" t="s">
        <v>960</v>
      </c>
      <c r="B325" s="139" t="s">
        <v>945</v>
      </c>
      <c r="C325" s="5" t="s">
        <v>859</v>
      </c>
      <c r="D325" s="42">
        <v>6.16</v>
      </c>
      <c r="E325" s="65">
        <v>0.28999999999999998</v>
      </c>
      <c r="F325" s="66">
        <v>6.16</v>
      </c>
      <c r="G325" s="54"/>
      <c r="H325" s="68">
        <f t="shared" si="5"/>
        <v>0</v>
      </c>
    </row>
    <row r="326" spans="1:9" ht="15.75" customHeight="1" x14ac:dyDescent="0.25">
      <c r="A326" s="101" t="s">
        <v>842</v>
      </c>
      <c r="B326" s="156" t="s">
        <v>843</v>
      </c>
      <c r="C326" s="156"/>
      <c r="D326" s="156"/>
      <c r="E326" s="65"/>
      <c r="F326" s="66"/>
      <c r="G326" s="54"/>
      <c r="H326" s="68">
        <f t="shared" si="5"/>
        <v>0</v>
      </c>
    </row>
    <row r="327" spans="1:9" ht="14.25" customHeight="1" x14ac:dyDescent="0.2">
      <c r="A327" s="99" t="s">
        <v>844</v>
      </c>
      <c r="B327" s="107" t="s">
        <v>845</v>
      </c>
      <c r="C327" s="5" t="s">
        <v>859</v>
      </c>
      <c r="D327" s="42">
        <v>4.7</v>
      </c>
      <c r="E327" s="65">
        <v>0.23</v>
      </c>
      <c r="F327" s="66">
        <v>4.7</v>
      </c>
      <c r="G327" s="54"/>
      <c r="H327" s="68">
        <f t="shared" si="5"/>
        <v>0</v>
      </c>
    </row>
    <row r="328" spans="1:9" ht="12.75" customHeight="1" x14ac:dyDescent="0.2">
      <c r="A328" s="99" t="s">
        <v>846</v>
      </c>
      <c r="B328" s="107" t="s">
        <v>847</v>
      </c>
      <c r="C328" s="5" t="s">
        <v>859</v>
      </c>
      <c r="D328" s="42">
        <v>8.18</v>
      </c>
      <c r="E328" s="65">
        <v>0.38</v>
      </c>
      <c r="F328" s="66">
        <v>8.18</v>
      </c>
      <c r="G328" s="54"/>
      <c r="H328" s="68">
        <f t="shared" si="5"/>
        <v>0</v>
      </c>
    </row>
    <row r="329" spans="1:9" ht="16.5" customHeight="1" x14ac:dyDescent="0.2">
      <c r="A329" s="99" t="s">
        <v>848</v>
      </c>
      <c r="B329" s="107" t="s">
        <v>849</v>
      </c>
      <c r="C329" s="5" t="s">
        <v>859</v>
      </c>
      <c r="D329" s="42">
        <v>5.66</v>
      </c>
      <c r="E329" s="65">
        <v>0.26</v>
      </c>
      <c r="F329" s="66">
        <v>5.66</v>
      </c>
      <c r="G329" s="54"/>
      <c r="H329" s="68">
        <f t="shared" si="5"/>
        <v>0</v>
      </c>
    </row>
    <row r="330" spans="1:9" ht="14.25" customHeight="1" x14ac:dyDescent="0.2">
      <c r="A330" s="99" t="s">
        <v>850</v>
      </c>
      <c r="B330" s="107" t="s">
        <v>851</v>
      </c>
      <c r="C330" s="5" t="s">
        <v>859</v>
      </c>
      <c r="D330" s="39">
        <f>[1]ортопедия!$IK$27</f>
        <v>10.135511749999999</v>
      </c>
      <c r="E330" s="65">
        <v>0.65</v>
      </c>
      <c r="F330" s="66">
        <v>10.14</v>
      </c>
      <c r="G330" s="54"/>
      <c r="H330" s="68">
        <f t="shared" si="5"/>
        <v>-4.4882500000014147E-3</v>
      </c>
    </row>
    <row r="331" spans="1:9" ht="15" customHeight="1" x14ac:dyDescent="0.2">
      <c r="A331" s="99" t="s">
        <v>852</v>
      </c>
      <c r="B331" s="107" t="s">
        <v>633</v>
      </c>
      <c r="C331" s="5" t="s">
        <v>859</v>
      </c>
      <c r="D331" s="39">
        <f>[1]ортопедия!$IL$28/10000</f>
        <v>3.2</v>
      </c>
      <c r="E331" s="65">
        <v>0.16</v>
      </c>
      <c r="F331" s="66">
        <v>3.2</v>
      </c>
      <c r="G331" s="54"/>
      <c r="H331" s="68">
        <f t="shared" si="5"/>
        <v>0</v>
      </c>
    </row>
    <row r="332" spans="1:9" ht="17.25" customHeight="1" x14ac:dyDescent="0.2">
      <c r="A332" s="99" t="s">
        <v>853</v>
      </c>
      <c r="B332" s="107" t="s">
        <v>854</v>
      </c>
      <c r="C332" s="5" t="s">
        <v>859</v>
      </c>
      <c r="D332" s="39">
        <v>9.4</v>
      </c>
      <c r="E332" s="65">
        <v>0.46</v>
      </c>
      <c r="F332" s="66">
        <v>5.79</v>
      </c>
      <c r="G332" s="54"/>
      <c r="H332" s="68">
        <f t="shared" si="5"/>
        <v>3.6100000000000003</v>
      </c>
    </row>
    <row r="333" spans="1:9" ht="12.75" customHeight="1" x14ac:dyDescent="0.2">
      <c r="A333" s="99" t="s">
        <v>855</v>
      </c>
      <c r="B333" s="107" t="s">
        <v>856</v>
      </c>
      <c r="C333" s="5" t="s">
        <v>226</v>
      </c>
      <c r="D333" s="39">
        <f>[1]ортопедия!$IN$28/10000</f>
        <v>1.1000000000000001</v>
      </c>
      <c r="E333" s="65">
        <v>0.05</v>
      </c>
      <c r="F333" s="66">
        <v>1.1000000000000001</v>
      </c>
      <c r="G333" s="54"/>
      <c r="H333" s="68">
        <f t="shared" si="5"/>
        <v>0</v>
      </c>
    </row>
    <row r="334" spans="1:9" ht="12.75" customHeight="1" x14ac:dyDescent="0.2">
      <c r="A334" s="99" t="s">
        <v>857</v>
      </c>
      <c r="B334" s="107" t="s">
        <v>858</v>
      </c>
      <c r="C334" s="5" t="s">
        <v>859</v>
      </c>
      <c r="D334" s="39">
        <v>2.4</v>
      </c>
      <c r="E334" s="65">
        <v>0.12</v>
      </c>
      <c r="F334" s="66">
        <v>2.17</v>
      </c>
      <c r="G334" s="54"/>
      <c r="H334" s="68">
        <f t="shared" ref="H334:H338" si="6">D334-F334</f>
        <v>0.22999999999999998</v>
      </c>
    </row>
    <row r="335" spans="1:9" ht="13.5" customHeight="1" x14ac:dyDescent="0.25">
      <c r="A335" s="102">
        <v>8</v>
      </c>
      <c r="B335" s="156" t="s">
        <v>219</v>
      </c>
      <c r="C335" s="156"/>
      <c r="D335" s="156"/>
      <c r="E335" s="65"/>
      <c r="F335" s="66"/>
      <c r="G335" s="54"/>
      <c r="H335" s="68">
        <f t="shared" si="6"/>
        <v>0</v>
      </c>
    </row>
    <row r="336" spans="1:9" ht="14.25" customHeight="1" x14ac:dyDescent="0.2">
      <c r="A336" s="100" t="s">
        <v>220</v>
      </c>
      <c r="B336" s="107" t="s">
        <v>221</v>
      </c>
      <c r="C336" s="5" t="s">
        <v>860</v>
      </c>
      <c r="D336" s="39">
        <v>2.2000000000000002</v>
      </c>
      <c r="E336" s="65">
        <v>0.02</v>
      </c>
      <c r="F336" s="54">
        <v>2.2000000000000002</v>
      </c>
      <c r="G336" s="54">
        <v>2.2000000000000002</v>
      </c>
      <c r="H336" s="68">
        <f t="shared" si="6"/>
        <v>0</v>
      </c>
      <c r="I336" s="48"/>
    </row>
    <row r="337" spans="1:9" ht="13.5" customHeight="1" x14ac:dyDescent="0.2">
      <c r="A337" s="100" t="s">
        <v>222</v>
      </c>
      <c r="B337" s="107" t="s">
        <v>223</v>
      </c>
      <c r="C337" s="5" t="s">
        <v>860</v>
      </c>
      <c r="D337" s="39">
        <v>2.2999999999999998</v>
      </c>
      <c r="E337" s="65">
        <v>0.09</v>
      </c>
      <c r="F337" s="54">
        <v>2.3199999999999998</v>
      </c>
      <c r="G337" s="54">
        <v>2.2999999999999998</v>
      </c>
      <c r="H337" s="68">
        <f t="shared" si="6"/>
        <v>-2.0000000000000018E-2</v>
      </c>
      <c r="I337" s="48"/>
    </row>
    <row r="338" spans="1:9" ht="15.75" customHeight="1" x14ac:dyDescent="0.2">
      <c r="A338" s="100" t="s">
        <v>871</v>
      </c>
      <c r="B338" s="107" t="s">
        <v>872</v>
      </c>
      <c r="C338" s="5" t="s">
        <v>860</v>
      </c>
      <c r="D338" s="39">
        <v>3.5</v>
      </c>
      <c r="E338" s="65">
        <v>0.04</v>
      </c>
      <c r="F338" s="54">
        <v>3.5</v>
      </c>
      <c r="G338" s="54">
        <v>3.5</v>
      </c>
      <c r="H338" s="68">
        <f t="shared" si="6"/>
        <v>0</v>
      </c>
      <c r="I338" s="48"/>
    </row>
    <row r="339" spans="1:9" ht="49.5" customHeight="1" x14ac:dyDescent="0.2">
      <c r="A339" s="181" t="s">
        <v>227</v>
      </c>
      <c r="B339" s="181"/>
      <c r="C339" s="181"/>
      <c r="D339" s="181"/>
      <c r="E339" s="59"/>
      <c r="F339" s="59"/>
      <c r="G339" s="48"/>
      <c r="H339" s="49"/>
      <c r="I339" s="48"/>
    </row>
    <row r="340" spans="1:9" ht="60" customHeight="1" x14ac:dyDescent="0.2">
      <c r="A340" s="142" t="s">
        <v>228</v>
      </c>
      <c r="B340" s="142"/>
      <c r="C340" s="142"/>
      <c r="D340" s="142"/>
      <c r="E340" s="78"/>
      <c r="F340" s="78"/>
      <c r="G340" s="48"/>
      <c r="H340" s="49"/>
      <c r="I340" s="48"/>
    </row>
    <row r="341" spans="1:9" x14ac:dyDescent="0.2">
      <c r="B341" s="6"/>
      <c r="C341" s="179"/>
      <c r="D341" s="180"/>
      <c r="E341" s="82"/>
      <c r="F341" s="82"/>
      <c r="G341" s="48"/>
      <c r="H341" s="49"/>
      <c r="I341" s="48"/>
    </row>
    <row r="342" spans="1:9" x14ac:dyDescent="0.2">
      <c r="B342" s="6"/>
      <c r="C342" s="81"/>
      <c r="D342" s="82"/>
      <c r="E342" s="82"/>
      <c r="F342" s="82"/>
      <c r="G342" s="48"/>
      <c r="H342" s="49"/>
      <c r="I342" s="48"/>
    </row>
    <row r="343" spans="1:9" ht="18.75" x14ac:dyDescent="0.3">
      <c r="B343" s="38" t="s">
        <v>229</v>
      </c>
      <c r="C343" s="177" t="s">
        <v>891</v>
      </c>
      <c r="D343" s="178"/>
      <c r="E343" s="80"/>
      <c r="F343" s="80"/>
      <c r="G343" s="48"/>
      <c r="H343" s="51"/>
      <c r="I343"/>
    </row>
    <row r="344" spans="1:9" x14ac:dyDescent="0.2">
      <c r="G344" s="48"/>
    </row>
    <row r="345" spans="1:9" x14ac:dyDescent="0.2">
      <c r="G345" s="48"/>
    </row>
    <row r="346" spans="1:9" x14ac:dyDescent="0.2">
      <c r="G346" s="48"/>
    </row>
    <row r="347" spans="1:9" x14ac:dyDescent="0.2">
      <c r="G347" s="48"/>
    </row>
    <row r="348" spans="1:9" x14ac:dyDescent="0.2">
      <c r="G348" s="48"/>
    </row>
    <row r="349" spans="1:9" x14ac:dyDescent="0.2">
      <c r="G349" s="48"/>
    </row>
    <row r="350" spans="1:9" x14ac:dyDescent="0.2">
      <c r="G350" s="48"/>
    </row>
    <row r="351" spans="1:9" x14ac:dyDescent="0.2">
      <c r="G351" s="48"/>
    </row>
    <row r="352" spans="1:9" x14ac:dyDescent="0.2">
      <c r="G352" s="48"/>
    </row>
    <row r="353" spans="7:7" x14ac:dyDescent="0.2">
      <c r="G353" s="48"/>
    </row>
    <row r="354" spans="7:7" x14ac:dyDescent="0.2">
      <c r="G354" s="48"/>
    </row>
    <row r="355" spans="7:7" x14ac:dyDescent="0.2">
      <c r="G355" s="48"/>
    </row>
    <row r="356" spans="7:7" x14ac:dyDescent="0.2">
      <c r="G356" s="48"/>
    </row>
    <row r="357" spans="7:7" x14ac:dyDescent="0.2">
      <c r="G357" s="48"/>
    </row>
    <row r="358" spans="7:7" x14ac:dyDescent="0.2">
      <c r="G358" s="48"/>
    </row>
    <row r="359" spans="7:7" x14ac:dyDescent="0.2">
      <c r="G359" s="48"/>
    </row>
    <row r="360" spans="7:7" x14ac:dyDescent="0.2">
      <c r="G360" s="48"/>
    </row>
    <row r="361" spans="7:7" x14ac:dyDescent="0.2">
      <c r="G361" s="48"/>
    </row>
    <row r="362" spans="7:7" x14ac:dyDescent="0.2">
      <c r="G362" s="48"/>
    </row>
    <row r="363" spans="7:7" x14ac:dyDescent="0.2">
      <c r="G363" s="48"/>
    </row>
    <row r="364" spans="7:7" x14ac:dyDescent="0.2">
      <c r="G364" s="48"/>
    </row>
    <row r="365" spans="7:7" x14ac:dyDescent="0.2">
      <c r="G365" s="48"/>
    </row>
    <row r="366" spans="7:7" x14ac:dyDescent="0.2">
      <c r="G366" s="48"/>
    </row>
    <row r="367" spans="7:7" x14ac:dyDescent="0.2">
      <c r="G367" s="48"/>
    </row>
    <row r="368" spans="7:7" x14ac:dyDescent="0.2">
      <c r="G368" s="48"/>
    </row>
    <row r="369" spans="7:7" x14ac:dyDescent="0.2">
      <c r="G369" s="48"/>
    </row>
    <row r="370" spans="7:7" x14ac:dyDescent="0.2">
      <c r="G370" s="48"/>
    </row>
    <row r="371" spans="7:7" x14ac:dyDescent="0.2">
      <c r="G371" s="48"/>
    </row>
    <row r="372" spans="7:7" x14ac:dyDescent="0.2">
      <c r="G372" s="48"/>
    </row>
    <row r="373" spans="7:7" x14ac:dyDescent="0.2">
      <c r="G373" s="48"/>
    </row>
    <row r="374" spans="7:7" x14ac:dyDescent="0.2">
      <c r="G374" s="48"/>
    </row>
    <row r="375" spans="7:7" x14ac:dyDescent="0.2">
      <c r="G375" s="48"/>
    </row>
    <row r="376" spans="7:7" x14ac:dyDescent="0.2">
      <c r="G376" s="48"/>
    </row>
    <row r="377" spans="7:7" x14ac:dyDescent="0.2">
      <c r="G377" s="48"/>
    </row>
    <row r="378" spans="7:7" x14ac:dyDescent="0.2">
      <c r="G378" s="48"/>
    </row>
    <row r="379" spans="7:7" x14ac:dyDescent="0.2">
      <c r="G379" s="48"/>
    </row>
    <row r="380" spans="7:7" x14ac:dyDescent="0.2">
      <c r="G380" s="48"/>
    </row>
    <row r="381" spans="7:7" x14ac:dyDescent="0.2">
      <c r="G381" s="48"/>
    </row>
    <row r="382" spans="7:7" x14ac:dyDescent="0.2">
      <c r="G382" s="48"/>
    </row>
    <row r="383" spans="7:7" x14ac:dyDescent="0.2">
      <c r="G383" s="48"/>
    </row>
    <row r="384" spans="7:7" x14ac:dyDescent="0.2">
      <c r="G384" s="48"/>
    </row>
    <row r="385" spans="7:7" x14ac:dyDescent="0.2">
      <c r="G385" s="48"/>
    </row>
    <row r="386" spans="7:7" x14ac:dyDescent="0.2">
      <c r="G386" s="48"/>
    </row>
    <row r="387" spans="7:7" x14ac:dyDescent="0.2">
      <c r="G387" s="48"/>
    </row>
    <row r="388" spans="7:7" x14ac:dyDescent="0.2">
      <c r="G388" s="48"/>
    </row>
    <row r="389" spans="7:7" x14ac:dyDescent="0.2">
      <c r="G389" s="48"/>
    </row>
    <row r="390" spans="7:7" x14ac:dyDescent="0.2">
      <c r="G390" s="48"/>
    </row>
    <row r="391" spans="7:7" x14ac:dyDescent="0.2">
      <c r="G391" s="48"/>
    </row>
    <row r="392" spans="7:7" x14ac:dyDescent="0.2">
      <c r="G392" s="48"/>
    </row>
    <row r="393" spans="7:7" x14ac:dyDescent="0.2">
      <c r="G393" s="48"/>
    </row>
    <row r="394" spans="7:7" x14ac:dyDescent="0.2">
      <c r="G394" s="48"/>
    </row>
    <row r="395" spans="7:7" x14ac:dyDescent="0.2">
      <c r="G395" s="48"/>
    </row>
    <row r="396" spans="7:7" x14ac:dyDescent="0.2">
      <c r="G396" s="48"/>
    </row>
    <row r="397" spans="7:7" x14ac:dyDescent="0.2">
      <c r="G397" s="48"/>
    </row>
    <row r="398" spans="7:7" x14ac:dyDescent="0.2">
      <c r="G398" s="48"/>
    </row>
    <row r="399" spans="7:7" x14ac:dyDescent="0.2">
      <c r="G399" s="48"/>
    </row>
    <row r="400" spans="7:7" x14ac:dyDescent="0.2">
      <c r="G400" s="48"/>
    </row>
    <row r="401" spans="7:7" x14ac:dyDescent="0.2">
      <c r="G401" s="48"/>
    </row>
    <row r="402" spans="7:7" x14ac:dyDescent="0.2">
      <c r="G402" s="48"/>
    </row>
    <row r="403" spans="7:7" x14ac:dyDescent="0.2">
      <c r="G403" s="48"/>
    </row>
    <row r="404" spans="7:7" x14ac:dyDescent="0.2">
      <c r="G404" s="48"/>
    </row>
    <row r="405" spans="7:7" x14ac:dyDescent="0.2">
      <c r="G405" s="48"/>
    </row>
    <row r="406" spans="7:7" x14ac:dyDescent="0.2">
      <c r="G406" s="48"/>
    </row>
    <row r="407" spans="7:7" x14ac:dyDescent="0.2">
      <c r="G407" s="48"/>
    </row>
    <row r="408" spans="7:7" x14ac:dyDescent="0.2">
      <c r="G408" s="48"/>
    </row>
    <row r="409" spans="7:7" x14ac:dyDescent="0.2">
      <c r="G409" s="48"/>
    </row>
    <row r="410" spans="7:7" x14ac:dyDescent="0.2">
      <c r="G410" s="48"/>
    </row>
    <row r="411" spans="7:7" x14ac:dyDescent="0.2">
      <c r="G411" s="48"/>
    </row>
    <row r="412" spans="7:7" x14ac:dyDescent="0.2">
      <c r="G412" s="48"/>
    </row>
    <row r="413" spans="7:7" x14ac:dyDescent="0.2">
      <c r="G413" s="48"/>
    </row>
    <row r="414" spans="7:7" x14ac:dyDescent="0.2">
      <c r="G414" s="48"/>
    </row>
    <row r="415" spans="7:7" x14ac:dyDescent="0.2">
      <c r="G415" s="48"/>
    </row>
    <row r="416" spans="7:7" x14ac:dyDescent="0.2">
      <c r="G416" s="48"/>
    </row>
    <row r="417" spans="7:7" x14ac:dyDescent="0.2">
      <c r="G417" s="48"/>
    </row>
    <row r="418" spans="7:7" x14ac:dyDescent="0.2">
      <c r="G418" s="48"/>
    </row>
    <row r="419" spans="7:7" x14ac:dyDescent="0.2">
      <c r="G419" s="48"/>
    </row>
    <row r="420" spans="7:7" x14ac:dyDescent="0.2">
      <c r="G420" s="48"/>
    </row>
    <row r="421" spans="7:7" x14ac:dyDescent="0.2">
      <c r="G421" s="48"/>
    </row>
    <row r="422" spans="7:7" x14ac:dyDescent="0.2">
      <c r="G422" s="48"/>
    </row>
    <row r="423" spans="7:7" x14ac:dyDescent="0.2">
      <c r="G423" s="48"/>
    </row>
    <row r="424" spans="7:7" x14ac:dyDescent="0.2">
      <c r="G424" s="48"/>
    </row>
    <row r="425" spans="7:7" x14ac:dyDescent="0.2">
      <c r="G425" s="48"/>
    </row>
    <row r="426" spans="7:7" x14ac:dyDescent="0.2">
      <c r="G426" s="48"/>
    </row>
    <row r="427" spans="7:7" x14ac:dyDescent="0.2">
      <c r="G427" s="48"/>
    </row>
    <row r="428" spans="7:7" x14ac:dyDescent="0.2">
      <c r="G428" s="48"/>
    </row>
    <row r="429" spans="7:7" x14ac:dyDescent="0.2">
      <c r="G429" s="48"/>
    </row>
    <row r="430" spans="7:7" x14ac:dyDescent="0.2">
      <c r="G430" s="48"/>
    </row>
    <row r="431" spans="7:7" x14ac:dyDescent="0.2">
      <c r="G431" s="48"/>
    </row>
    <row r="432" spans="7:7" x14ac:dyDescent="0.2">
      <c r="G432" s="48"/>
    </row>
    <row r="433" spans="7:7" x14ac:dyDescent="0.2">
      <c r="G433" s="48"/>
    </row>
    <row r="434" spans="7:7" x14ac:dyDescent="0.2">
      <c r="G434" s="48"/>
    </row>
    <row r="435" spans="7:7" x14ac:dyDescent="0.2">
      <c r="G435" s="48"/>
    </row>
    <row r="436" spans="7:7" x14ac:dyDescent="0.2">
      <c r="G436" s="48"/>
    </row>
    <row r="437" spans="7:7" x14ac:dyDescent="0.2">
      <c r="G437" s="48"/>
    </row>
    <row r="438" spans="7:7" x14ac:dyDescent="0.2">
      <c r="G438" s="48"/>
    </row>
    <row r="439" spans="7:7" x14ac:dyDescent="0.2">
      <c r="G439" s="48"/>
    </row>
    <row r="440" spans="7:7" x14ac:dyDescent="0.2">
      <c r="G440" s="48"/>
    </row>
    <row r="441" spans="7:7" x14ac:dyDescent="0.2">
      <c r="G441" s="48"/>
    </row>
    <row r="442" spans="7:7" x14ac:dyDescent="0.2">
      <c r="G442" s="48"/>
    </row>
    <row r="443" spans="7:7" x14ac:dyDescent="0.2">
      <c r="G443" s="48"/>
    </row>
    <row r="444" spans="7:7" x14ac:dyDescent="0.2">
      <c r="G444" s="48"/>
    </row>
    <row r="445" spans="7:7" x14ac:dyDescent="0.2">
      <c r="G445" s="48"/>
    </row>
    <row r="446" spans="7:7" x14ac:dyDescent="0.2">
      <c r="G446" s="48"/>
    </row>
    <row r="447" spans="7:7" x14ac:dyDescent="0.2">
      <c r="G447" s="48"/>
    </row>
    <row r="448" spans="7:7" x14ac:dyDescent="0.2">
      <c r="G448" s="48"/>
    </row>
    <row r="449" spans="7:7" x14ac:dyDescent="0.2">
      <c r="G449" s="48"/>
    </row>
    <row r="450" spans="7:7" x14ac:dyDescent="0.2">
      <c r="G450" s="48"/>
    </row>
    <row r="451" spans="7:7" x14ac:dyDescent="0.2">
      <c r="G451" s="48"/>
    </row>
    <row r="452" spans="7:7" x14ac:dyDescent="0.2">
      <c r="G452" s="48"/>
    </row>
    <row r="453" spans="7:7" x14ac:dyDescent="0.2">
      <c r="G453" s="48"/>
    </row>
    <row r="454" spans="7:7" x14ac:dyDescent="0.2">
      <c r="G454" s="48"/>
    </row>
    <row r="455" spans="7:7" x14ac:dyDescent="0.2">
      <c r="G455" s="48"/>
    </row>
    <row r="456" spans="7:7" x14ac:dyDescent="0.2">
      <c r="G456" s="48"/>
    </row>
    <row r="457" spans="7:7" x14ac:dyDescent="0.2">
      <c r="G457" s="48"/>
    </row>
    <row r="458" spans="7:7" x14ac:dyDescent="0.2">
      <c r="G458" s="48"/>
    </row>
    <row r="459" spans="7:7" x14ac:dyDescent="0.2">
      <c r="G459" s="48"/>
    </row>
    <row r="460" spans="7:7" x14ac:dyDescent="0.2">
      <c r="G460" s="48"/>
    </row>
    <row r="461" spans="7:7" x14ac:dyDescent="0.2">
      <c r="G461" s="48"/>
    </row>
    <row r="462" spans="7:7" x14ac:dyDescent="0.2">
      <c r="G462" s="48"/>
    </row>
    <row r="463" spans="7:7" x14ac:dyDescent="0.2">
      <c r="G463" s="48"/>
    </row>
    <row r="464" spans="7:7" x14ac:dyDescent="0.2">
      <c r="G464" s="48"/>
    </row>
    <row r="465" spans="7:7" x14ac:dyDescent="0.2">
      <c r="G465" s="48"/>
    </row>
    <row r="466" spans="7:7" x14ac:dyDescent="0.2">
      <c r="G466" s="48"/>
    </row>
    <row r="467" spans="7:7" x14ac:dyDescent="0.2">
      <c r="G467" s="48"/>
    </row>
    <row r="468" spans="7:7" x14ac:dyDescent="0.2">
      <c r="G468" s="48"/>
    </row>
    <row r="469" spans="7:7" x14ac:dyDescent="0.2">
      <c r="G469" s="48"/>
    </row>
    <row r="470" spans="7:7" x14ac:dyDescent="0.2">
      <c r="G470" s="48"/>
    </row>
    <row r="471" spans="7:7" x14ac:dyDescent="0.2">
      <c r="G471" s="48"/>
    </row>
    <row r="472" spans="7:7" x14ac:dyDescent="0.2">
      <c r="G472" s="48"/>
    </row>
    <row r="473" spans="7:7" x14ac:dyDescent="0.2">
      <c r="G473" s="48"/>
    </row>
    <row r="474" spans="7:7" x14ac:dyDescent="0.2">
      <c r="G474" s="48"/>
    </row>
    <row r="475" spans="7:7" x14ac:dyDescent="0.2">
      <c r="G475" s="48"/>
    </row>
    <row r="476" spans="7:7" x14ac:dyDescent="0.2">
      <c r="G476" s="48"/>
    </row>
    <row r="477" spans="7:7" x14ac:dyDescent="0.2">
      <c r="G477" s="48"/>
    </row>
    <row r="478" spans="7:7" x14ac:dyDescent="0.2">
      <c r="G478" s="48"/>
    </row>
    <row r="479" spans="7:7" x14ac:dyDescent="0.2">
      <c r="G479" s="48"/>
    </row>
    <row r="480" spans="7:7" x14ac:dyDescent="0.2">
      <c r="G480" s="48"/>
    </row>
    <row r="481" spans="7:7" x14ac:dyDescent="0.2">
      <c r="G481" s="48"/>
    </row>
    <row r="482" spans="7:7" x14ac:dyDescent="0.2">
      <c r="G482" s="48"/>
    </row>
    <row r="483" spans="7:7" x14ac:dyDescent="0.2">
      <c r="G483" s="48"/>
    </row>
    <row r="484" spans="7:7" x14ac:dyDescent="0.2">
      <c r="G484" s="48"/>
    </row>
    <row r="485" spans="7:7" x14ac:dyDescent="0.2">
      <c r="G485" s="48"/>
    </row>
    <row r="486" spans="7:7" x14ac:dyDescent="0.2">
      <c r="G486" s="48"/>
    </row>
    <row r="487" spans="7:7" x14ac:dyDescent="0.2">
      <c r="G487" s="48"/>
    </row>
    <row r="488" spans="7:7" x14ac:dyDescent="0.2">
      <c r="G488" s="48"/>
    </row>
    <row r="489" spans="7:7" x14ac:dyDescent="0.2">
      <c r="G489" s="48"/>
    </row>
    <row r="490" spans="7:7" x14ac:dyDescent="0.2">
      <c r="G490" s="48"/>
    </row>
    <row r="491" spans="7:7" x14ac:dyDescent="0.2">
      <c r="G491" s="48"/>
    </row>
    <row r="492" spans="7:7" x14ac:dyDescent="0.2">
      <c r="G492" s="48"/>
    </row>
    <row r="493" spans="7:7" x14ac:dyDescent="0.2">
      <c r="G493" s="48"/>
    </row>
    <row r="494" spans="7:7" x14ac:dyDescent="0.2">
      <c r="G494" s="48"/>
    </row>
    <row r="495" spans="7:7" x14ac:dyDescent="0.2">
      <c r="G495" s="48"/>
    </row>
    <row r="496" spans="7:7" x14ac:dyDescent="0.2">
      <c r="G496" s="48"/>
    </row>
    <row r="497" spans="7:7" x14ac:dyDescent="0.2">
      <c r="G497" s="48"/>
    </row>
    <row r="498" spans="7:7" x14ac:dyDescent="0.2">
      <c r="G498" s="48"/>
    </row>
    <row r="499" spans="7:7" x14ac:dyDescent="0.2">
      <c r="G499" s="48"/>
    </row>
    <row r="500" spans="7:7" x14ac:dyDescent="0.2">
      <c r="G500" s="48"/>
    </row>
    <row r="501" spans="7:7" x14ac:dyDescent="0.2">
      <c r="G501" s="48"/>
    </row>
    <row r="502" spans="7:7" x14ac:dyDescent="0.2">
      <c r="G502" s="48"/>
    </row>
    <row r="503" spans="7:7" x14ac:dyDescent="0.2">
      <c r="G503" s="48"/>
    </row>
    <row r="504" spans="7:7" x14ac:dyDescent="0.2">
      <c r="G504" s="48"/>
    </row>
    <row r="505" spans="7:7" x14ac:dyDescent="0.2">
      <c r="G505" s="48"/>
    </row>
    <row r="506" spans="7:7" x14ac:dyDescent="0.2">
      <c r="G506" s="48"/>
    </row>
    <row r="507" spans="7:7" x14ac:dyDescent="0.2">
      <c r="G507" s="48"/>
    </row>
    <row r="508" spans="7:7" x14ac:dyDescent="0.2">
      <c r="G508" s="48"/>
    </row>
    <row r="509" spans="7:7" x14ac:dyDescent="0.2">
      <c r="G509" s="48"/>
    </row>
    <row r="510" spans="7:7" x14ac:dyDescent="0.2">
      <c r="G510" s="48"/>
    </row>
    <row r="511" spans="7:7" x14ac:dyDescent="0.2">
      <c r="G511" s="48"/>
    </row>
    <row r="512" spans="7:7" x14ac:dyDescent="0.2">
      <c r="G512" s="48"/>
    </row>
    <row r="513" spans="7:7" x14ac:dyDescent="0.2">
      <c r="G513" s="48"/>
    </row>
    <row r="514" spans="7:7" x14ac:dyDescent="0.2">
      <c r="G514" s="48"/>
    </row>
    <row r="515" spans="7:7" x14ac:dyDescent="0.2">
      <c r="G515" s="48"/>
    </row>
    <row r="516" spans="7:7" x14ac:dyDescent="0.2">
      <c r="G516" s="48"/>
    </row>
    <row r="517" spans="7:7" x14ac:dyDescent="0.2">
      <c r="G517" s="48"/>
    </row>
    <row r="518" spans="7:7" x14ac:dyDescent="0.2">
      <c r="G518" s="48"/>
    </row>
    <row r="519" spans="7:7" x14ac:dyDescent="0.2">
      <c r="G519" s="48"/>
    </row>
    <row r="520" spans="7:7" x14ac:dyDescent="0.2">
      <c r="G520" s="48"/>
    </row>
    <row r="521" spans="7:7" x14ac:dyDescent="0.2">
      <c r="G521" s="48"/>
    </row>
    <row r="522" spans="7:7" x14ac:dyDescent="0.2">
      <c r="G522" s="48"/>
    </row>
    <row r="523" spans="7:7" x14ac:dyDescent="0.2">
      <c r="G523" s="48"/>
    </row>
    <row r="524" spans="7:7" x14ac:dyDescent="0.2">
      <c r="G524" s="48"/>
    </row>
    <row r="525" spans="7:7" x14ac:dyDescent="0.2">
      <c r="G525" s="48"/>
    </row>
    <row r="526" spans="7:7" x14ac:dyDescent="0.2">
      <c r="G526" s="48"/>
    </row>
    <row r="527" spans="7:7" x14ac:dyDescent="0.2">
      <c r="G527" s="48"/>
    </row>
    <row r="528" spans="7:7" x14ac:dyDescent="0.2">
      <c r="G528" s="48"/>
    </row>
    <row r="529" spans="7:7" x14ac:dyDescent="0.2">
      <c r="G529" s="48"/>
    </row>
    <row r="530" spans="7:7" x14ac:dyDescent="0.2">
      <c r="G530" s="48"/>
    </row>
    <row r="531" spans="7:7" x14ac:dyDescent="0.2">
      <c r="G531" s="48"/>
    </row>
    <row r="532" spans="7:7" x14ac:dyDescent="0.2">
      <c r="G532" s="48"/>
    </row>
    <row r="533" spans="7:7" x14ac:dyDescent="0.2">
      <c r="G533" s="48"/>
    </row>
    <row r="534" spans="7:7" x14ac:dyDescent="0.2">
      <c r="G534" s="48"/>
    </row>
    <row r="535" spans="7:7" x14ac:dyDescent="0.2">
      <c r="G535" s="48"/>
    </row>
    <row r="536" spans="7:7" x14ac:dyDescent="0.2">
      <c r="G536" s="48"/>
    </row>
    <row r="537" spans="7:7" x14ac:dyDescent="0.2">
      <c r="G537" s="48"/>
    </row>
    <row r="538" spans="7:7" x14ac:dyDescent="0.2">
      <c r="G538" s="48"/>
    </row>
    <row r="539" spans="7:7" x14ac:dyDescent="0.2">
      <c r="G539" s="48"/>
    </row>
    <row r="540" spans="7:7" x14ac:dyDescent="0.2">
      <c r="G540" s="48"/>
    </row>
    <row r="541" spans="7:7" x14ac:dyDescent="0.2">
      <c r="G541" s="48"/>
    </row>
    <row r="542" spans="7:7" x14ac:dyDescent="0.2">
      <c r="G542" s="48"/>
    </row>
    <row r="543" spans="7:7" x14ac:dyDescent="0.2">
      <c r="G543" s="48" t="s">
        <v>991</v>
      </c>
    </row>
    <row r="544" spans="7:7" x14ac:dyDescent="0.2">
      <c r="G544" s="48" t="s">
        <v>992</v>
      </c>
    </row>
    <row r="545" spans="7:7" x14ac:dyDescent="0.2">
      <c r="G545" s="48" t="s">
        <v>993</v>
      </c>
    </row>
    <row r="546" spans="7:7" x14ac:dyDescent="0.2">
      <c r="G546" s="50" t="s">
        <v>994</v>
      </c>
    </row>
  </sheetData>
  <mergeCells count="41">
    <mergeCell ref="B335:D335"/>
    <mergeCell ref="A339:D339"/>
    <mergeCell ref="A340:D340"/>
    <mergeCell ref="C341:D341"/>
    <mergeCell ref="C343:D343"/>
    <mergeCell ref="B326:D326"/>
    <mergeCell ref="B147:D147"/>
    <mergeCell ref="B181:D181"/>
    <mergeCell ref="B184:D184"/>
    <mergeCell ref="B192:D192"/>
    <mergeCell ref="B201:D201"/>
    <mergeCell ref="B212:D212"/>
    <mergeCell ref="B229:D229"/>
    <mergeCell ref="B248:D248"/>
    <mergeCell ref="B254:D254"/>
    <mergeCell ref="B288:D288"/>
    <mergeCell ref="B296:D296"/>
    <mergeCell ref="B116:D116"/>
    <mergeCell ref="B26:D26"/>
    <mergeCell ref="B31:D31"/>
    <mergeCell ref="B50:D50"/>
    <mergeCell ref="B51:D51"/>
    <mergeCell ref="B55:D55"/>
    <mergeCell ref="B88:D88"/>
    <mergeCell ref="B96:D96"/>
    <mergeCell ref="B106:D106"/>
    <mergeCell ref="B110:D110"/>
    <mergeCell ref="B111:D111"/>
    <mergeCell ref="B115:D115"/>
    <mergeCell ref="B19:D19"/>
    <mergeCell ref="C1:D1"/>
    <mergeCell ref="C2:D2"/>
    <mergeCell ref="C3:D3"/>
    <mergeCell ref="C4:D4"/>
    <mergeCell ref="C5:D5"/>
    <mergeCell ref="A6:D6"/>
    <mergeCell ref="A7:D7"/>
    <mergeCell ref="A8:D8"/>
    <mergeCell ref="A9:D9"/>
    <mergeCell ref="B11:D11"/>
    <mergeCell ref="B12:D12"/>
  </mergeCells>
  <pageMargins left="7.2916666666666671E-2" right="1.0416666666666666E-2" top="3.125E-2" bottom="1.0416666666666666E-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терапия</vt:lpstr>
      <vt:lpstr>хирургия</vt:lpstr>
      <vt:lpstr>ортопед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2019-04-25T08:40:54Z</dcterms:modified>
</cp:coreProperties>
</file>